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LG Posting Requirements\2019\"/>
    </mc:Choice>
  </mc:AlternateContent>
  <bookViews>
    <workbookView xWindow="0" yWindow="0" windowWidth="21600" windowHeight="9300"/>
  </bookViews>
  <sheets>
    <sheet name="Detailed Statement of Cash Flow" sheetId="1" r:id="rId1"/>
  </sheets>
  <definedNames>
    <definedName name="_xlnm.Print_Titles" localSheetId="0">'Detailed Statement of Cash Flow'!$1:$6</definedName>
  </definedNames>
  <calcPr calcId="162913" fullCalcOnLoad="1"/>
</workbook>
</file>

<file path=xl/calcChain.xml><?xml version="1.0" encoding="utf-8"?>
<calcChain xmlns="http://schemas.openxmlformats.org/spreadsheetml/2006/main">
  <c r="H101" i="1" l="1"/>
  <c r="H99" i="1"/>
  <c r="H98" i="1"/>
  <c r="H78" i="1"/>
  <c r="H93" i="1"/>
  <c r="H92" i="1"/>
  <c r="H38" i="1"/>
  <c r="H77" i="1"/>
</calcChain>
</file>

<file path=xl/sharedStrings.xml><?xml version="1.0" encoding="utf-8"?>
<sst xmlns="http://schemas.openxmlformats.org/spreadsheetml/2006/main" count="99" uniqueCount="96">
  <si>
    <t>CITY GOVERNMENT OF BAYAWAN</t>
  </si>
  <si>
    <t>PROVINCE OF NEGROS ORIENTAL</t>
  </si>
  <si>
    <t>Detailed Statement of Cash Flows</t>
  </si>
  <si>
    <t>Period Ended April 01, 2019 To June 30, 2019</t>
  </si>
  <si>
    <t>General Fund</t>
  </si>
  <si>
    <t>CASH FLOWS FROM OPERATING ACTIVITIES</t>
  </si>
  <si>
    <t>Cash Inflows</t>
  </si>
  <si>
    <t>Collection from Taxpayers</t>
  </si>
  <si>
    <t xml:space="preserve">Collection of Property Taxes  </t>
  </si>
  <si>
    <t>Collection of Tax Revenue - Fines and Penalties</t>
  </si>
  <si>
    <t>Collection of Tax Revenues - Tax Revenue - Individual and Corporations</t>
  </si>
  <si>
    <t>Collection of Taxes on Goods and Services</t>
  </si>
  <si>
    <t>Share from Internal Revenue Allotment</t>
  </si>
  <si>
    <t>Receipts of Internal Revenue Allotments (IRA)</t>
  </si>
  <si>
    <t>Receipts from business/service income</t>
  </si>
  <si>
    <t>Collection from Business Income</t>
  </si>
  <si>
    <t>Collection from Service Income</t>
  </si>
  <si>
    <t>Collection of Miscellaneous Income</t>
  </si>
  <si>
    <t>Collection of Receivables</t>
  </si>
  <si>
    <t>Collection of Lease Receivable</t>
  </si>
  <si>
    <t>Collections from Loans and Receivables</t>
  </si>
  <si>
    <t>Collections of Other Receivables</t>
  </si>
  <si>
    <t>Receipt of Interest Income</t>
  </si>
  <si>
    <t xml:space="preserve">Proceeds from Interest Income  </t>
  </si>
  <si>
    <t>Other Receipts</t>
  </si>
  <si>
    <t>Collection from Miscellaneous Receipts</t>
  </si>
  <si>
    <t>Collection of Loans/Salaries Withheld of Officers and Employees for Remittance</t>
  </si>
  <si>
    <t>Collections of Intra Agency Fund Transfers</t>
  </si>
  <si>
    <t>Receipt of documentary stamp tax from various clients to be remitted to BIR</t>
  </si>
  <si>
    <t>Receipt of Intra Agency Fund Transfer</t>
  </si>
  <si>
    <t>Receipt of refund from Cash Advances</t>
  </si>
  <si>
    <t>Receipt of Unearned Revenues</t>
  </si>
  <si>
    <t>Receipts of Funds for implementation of projects</t>
  </si>
  <si>
    <t>Refund from Overpayment of Maintenance and Other Operating Expenses</t>
  </si>
  <si>
    <t>Adjustments</t>
  </si>
  <si>
    <t>Adjustment for reclassification of accounts</t>
  </si>
  <si>
    <t>Restoration of Cash from Staled/Cancelled Checks</t>
  </si>
  <si>
    <t>Total Cash Inflows</t>
  </si>
  <si>
    <t>Cash Outflows</t>
  </si>
  <si>
    <t>Payment of Expenses</t>
  </si>
  <si>
    <t>Payment / Reimbursement of Travelling/Training Expenses</t>
  </si>
  <si>
    <t>Payment for Communication Expenses</t>
  </si>
  <si>
    <t>Payment for Confidential, Intelligenceand Extraordinary Expenses</t>
  </si>
  <si>
    <t>Payment for Financial Expenses</t>
  </si>
  <si>
    <t>Payment for Maintenance and Other Operating Expenses</t>
  </si>
  <si>
    <t>Payment for Professional Expenses</t>
  </si>
  <si>
    <t>Payment for Repairs and Maintenance</t>
  </si>
  <si>
    <t>Payment for Rewards and Prizes</t>
  </si>
  <si>
    <t>Payment for Taxes, Insurance Premiums and Other Fees</t>
  </si>
  <si>
    <t>Payment for the Purchase of Supplies and Materials for Consumption - Direct Issue</t>
  </si>
  <si>
    <t>Payment for Utility Expenses</t>
  </si>
  <si>
    <t>Payment of Allowances Other Compensation</t>
  </si>
  <si>
    <t>Payment of Other Personnel Benefits</t>
  </si>
  <si>
    <t>Payment of Salaries and Wages</t>
  </si>
  <si>
    <t>Payments to Suppliers/Creditors</t>
  </si>
  <si>
    <t>Payment for Current Year's Accounts Payable for MOOE Accounts</t>
  </si>
  <si>
    <t>Payment for Inventories for Consumption</t>
  </si>
  <si>
    <t>Payment for Payable Accounts for Maintenance and Other Operating Expenses</t>
  </si>
  <si>
    <t>Payment for Prepaid Expenses</t>
  </si>
  <si>
    <t>Payment for Prior Year's Accounts Payable</t>
  </si>
  <si>
    <t>Payments to Employees</t>
  </si>
  <si>
    <t>Grant of Cash Advance for Maintenance and Other Operating Expenses</t>
  </si>
  <si>
    <t>Other Disbursements</t>
  </si>
  <si>
    <t>Cash Payment for unclaimed wages, Honorarium and other benefits</t>
  </si>
  <si>
    <t>Liquidation of Cash Advance for operating expenses granted in current year</t>
  </si>
  <si>
    <t>Payment for Financial Assistance and Subsidy</t>
  </si>
  <si>
    <t>Payment for Inter Agency Payables</t>
  </si>
  <si>
    <t>Payment for Intra Agency Payables</t>
  </si>
  <si>
    <t xml:space="preserve">Payment for Transfers  </t>
  </si>
  <si>
    <t>Payment for Trust Liabilities</t>
  </si>
  <si>
    <t>Payment/refund for double payment / erroneous payment of fees to the City Government</t>
  </si>
  <si>
    <t>Remittance of Salary Deductions from Employees</t>
  </si>
  <si>
    <t>Remittance of share to Province/Barangay/SEF</t>
  </si>
  <si>
    <t>Remittance of Taxes withheld/collected from Suppliers, Contractors and other clients</t>
  </si>
  <si>
    <t>Total Cash Outflows</t>
  </si>
  <si>
    <t>Cash Provided by (Used in) Operating Activities</t>
  </si>
  <si>
    <t>CASH FLOWS FROM INVESTING ACTIVITIES</t>
  </si>
  <si>
    <t>Purchase/Construction of Property, Plant and Equipment Infrastructures</t>
  </si>
  <si>
    <t xml:space="preserve">Advances to Contractors  </t>
  </si>
  <si>
    <t>Cash advance for payment of wages of job order workers hired for infrastructure projects</t>
  </si>
  <si>
    <t>Cash payment for Progress Billing for Contruction in Progress</t>
  </si>
  <si>
    <t>Cash Purchase of Land and Land Improvements</t>
  </si>
  <si>
    <t>Payment for fees relative to acquisition of Property, Plant and Equipment</t>
  </si>
  <si>
    <t>Payment of interest expense for loans intended for capital expenditures and infrastructure projects</t>
  </si>
  <si>
    <t>Grant of Loans</t>
  </si>
  <si>
    <t>Granting of Loan to LGUs, NGOs/POs and Others</t>
  </si>
  <si>
    <t>Cash Provided by (Used in) Investing Activities</t>
  </si>
  <si>
    <t>CASH FLOWS FROM FINANCING ACTIVITIES</t>
  </si>
  <si>
    <t>Proceeds from Domestic and Foreign Loans</t>
  </si>
  <si>
    <t>Proceeds from Domestic Loans</t>
  </si>
  <si>
    <t>Cash Provided by (Used in) Financing Activities</t>
  </si>
  <si>
    <t xml:space="preserve">Total Cash provided by Operating, Investing and Financing Activities </t>
  </si>
  <si>
    <t xml:space="preserve">Add : Cash Balance, Beginning Apr  1 2019 </t>
  </si>
  <si>
    <t xml:space="preserve">Cash Balance, Ending Jun 30 2019 </t>
  </si>
  <si>
    <t>Payment of accounts payable for purchase of construction materials to be used for construction of agency assets</t>
  </si>
  <si>
    <t>Payments of accounts payable for purchase of office, IT equipment, furniture and fixture and other 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</si>
</sst>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MS Sans Serif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3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9" fontId="2" fillId="0" borderId="0" xfId="0" applyNumberFormat="1" applyFont="1" applyAlignment="1">
      <alignment horizontal="right" vertical="center"/>
    </xf>
    <xf numFmtId="39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9" fontId="1" fillId="0" borderId="1" xfId="0" applyNumberFormat="1" applyFont="1" applyBorder="1" applyAlignment="1">
      <alignment horizontal="right" vertical="center"/>
    </xf>
    <xf numFmtId="39" fontId="2" fillId="0" borderId="0" xfId="0" applyNumberFormat="1" applyFont="1" applyBorder="1" applyAlignment="1">
      <alignment horizontal="right" vertical="center"/>
    </xf>
    <xf numFmtId="39" fontId="1" fillId="0" borderId="2" xfId="0" applyNumberFormat="1" applyFont="1" applyBorder="1" applyAlignment="1">
      <alignment horizontal="right" vertical="center"/>
    </xf>
    <xf numFmtId="39" fontId="2" fillId="0" borderId="0" xfId="0" applyNumberFormat="1" applyFont="1" applyFill="1" applyBorder="1" applyAlignment="1" applyProtection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0</xdr:row>
      <xdr:rowOff>19050</xdr:rowOff>
    </xdr:from>
    <xdr:to>
      <xdr:col>4</xdr:col>
      <xdr:colOff>1304925</xdr:colOff>
      <xdr:row>4</xdr:row>
      <xdr:rowOff>85725</xdr:rowOff>
    </xdr:to>
    <xdr:pic>
      <xdr:nvPicPr>
        <xdr:cNvPr id="1028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9050"/>
          <a:ext cx="857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topLeftCell="A25" zoomScaleNormal="100" workbookViewId="0">
      <selection activeCell="E17" sqref="E17"/>
    </sheetView>
  </sheetViews>
  <sheetFormatPr defaultColWidth="11.42578125" defaultRowHeight="12.75" x14ac:dyDescent="0.25"/>
  <cols>
    <col min="1" max="4" width="1.85546875" style="1" customWidth="1"/>
    <col min="5" max="5" width="61.85546875" style="1" customWidth="1"/>
    <col min="6" max="6" width="12.28515625" style="1" bestFit="1" customWidth="1"/>
    <col min="7" max="7" width="1" style="1" customWidth="1"/>
    <col min="8" max="8" width="11.5703125" style="1" customWidth="1"/>
    <col min="9" max="9" width="14.28515625" style="1" bestFit="1" customWidth="1"/>
    <col min="10" max="16384" width="11.42578125" style="1"/>
  </cols>
  <sheetData>
    <row r="1" spans="1:9" x14ac:dyDescent="0.25">
      <c r="A1" s="12" t="s">
        <v>0</v>
      </c>
      <c r="B1" s="12"/>
      <c r="C1" s="12"/>
      <c r="D1" s="12"/>
      <c r="E1" s="12"/>
      <c r="F1" s="12"/>
      <c r="G1" s="12"/>
      <c r="H1" s="12"/>
    </row>
    <row r="2" spans="1:9" x14ac:dyDescent="0.25">
      <c r="A2" s="12" t="s">
        <v>1</v>
      </c>
      <c r="B2" s="12"/>
      <c r="C2" s="12"/>
      <c r="D2" s="12"/>
      <c r="E2" s="12"/>
      <c r="F2" s="12"/>
      <c r="G2" s="12"/>
      <c r="H2" s="12"/>
    </row>
    <row r="3" spans="1:9" x14ac:dyDescent="0.25">
      <c r="A3" s="12" t="s">
        <v>2</v>
      </c>
      <c r="B3" s="12"/>
      <c r="C3" s="12"/>
      <c r="D3" s="12"/>
      <c r="E3" s="12"/>
      <c r="F3" s="12"/>
      <c r="G3" s="12"/>
      <c r="H3" s="12"/>
    </row>
    <row r="4" spans="1:9" x14ac:dyDescent="0.25">
      <c r="A4" s="12" t="s">
        <v>3</v>
      </c>
      <c r="B4" s="12"/>
      <c r="C4" s="12"/>
      <c r="D4" s="12"/>
      <c r="E4" s="12"/>
      <c r="F4" s="12"/>
      <c r="G4" s="12"/>
      <c r="H4" s="12"/>
    </row>
    <row r="5" spans="1:9" x14ac:dyDescent="0.25">
      <c r="A5" s="12" t="s">
        <v>4</v>
      </c>
      <c r="B5" s="12"/>
      <c r="C5" s="12"/>
      <c r="D5" s="12"/>
      <c r="E5" s="12"/>
      <c r="F5" s="12"/>
      <c r="G5" s="12"/>
      <c r="H5" s="12"/>
    </row>
    <row r="8" spans="1:9" x14ac:dyDescent="0.25">
      <c r="A8" s="2" t="s">
        <v>5</v>
      </c>
    </row>
    <row r="9" spans="1:9" x14ac:dyDescent="0.25">
      <c r="B9" s="2" t="s">
        <v>6</v>
      </c>
    </row>
    <row r="10" spans="1:9" x14ac:dyDescent="0.25">
      <c r="C10" s="2" t="s">
        <v>7</v>
      </c>
      <c r="I10" s="3"/>
    </row>
    <row r="11" spans="1:9" x14ac:dyDescent="0.25">
      <c r="D11" s="4" t="s">
        <v>8</v>
      </c>
      <c r="F11" s="5">
        <v>3013341.8</v>
      </c>
    </row>
    <row r="12" spans="1:9" x14ac:dyDescent="0.25">
      <c r="D12" s="4" t="s">
        <v>9</v>
      </c>
      <c r="F12" s="5">
        <v>650005.78</v>
      </c>
    </row>
    <row r="13" spans="1:9" x14ac:dyDescent="0.25">
      <c r="D13" s="4" t="s">
        <v>10</v>
      </c>
      <c r="F13" s="5">
        <v>171632.1</v>
      </c>
    </row>
    <row r="14" spans="1:9" x14ac:dyDescent="0.25">
      <c r="D14" s="4" t="s">
        <v>11</v>
      </c>
      <c r="F14" s="5">
        <v>3429447.75</v>
      </c>
    </row>
    <row r="15" spans="1:9" x14ac:dyDescent="0.25">
      <c r="C15" s="2" t="s">
        <v>12</v>
      </c>
      <c r="I15" s="3"/>
    </row>
    <row r="16" spans="1:9" x14ac:dyDescent="0.25">
      <c r="D16" s="4" t="s">
        <v>13</v>
      </c>
      <c r="F16" s="5">
        <v>252516156</v>
      </c>
    </row>
    <row r="17" spans="3:9" x14ac:dyDescent="0.25">
      <c r="C17" s="2" t="s">
        <v>14</v>
      </c>
      <c r="I17" s="3"/>
    </row>
    <row r="18" spans="3:9" x14ac:dyDescent="0.25">
      <c r="D18" s="4" t="s">
        <v>15</v>
      </c>
      <c r="F18" s="5">
        <v>2597720.84</v>
      </c>
    </row>
    <row r="19" spans="3:9" x14ac:dyDescent="0.25">
      <c r="D19" s="4" t="s">
        <v>16</v>
      </c>
      <c r="F19" s="5">
        <v>3086699.43</v>
      </c>
    </row>
    <row r="20" spans="3:9" x14ac:dyDescent="0.25">
      <c r="D20" s="4" t="s">
        <v>17</v>
      </c>
      <c r="F20" s="5">
        <v>826348.45</v>
      </c>
    </row>
    <row r="21" spans="3:9" x14ac:dyDescent="0.25">
      <c r="C21" s="2" t="s">
        <v>18</v>
      </c>
      <c r="I21" s="3"/>
    </row>
    <row r="22" spans="3:9" x14ac:dyDescent="0.25">
      <c r="D22" s="4" t="s">
        <v>19</v>
      </c>
      <c r="F22" s="5">
        <v>265220</v>
      </c>
    </row>
    <row r="23" spans="3:9" x14ac:dyDescent="0.25">
      <c r="D23" s="4" t="s">
        <v>20</v>
      </c>
      <c r="F23" s="5">
        <v>368656</v>
      </c>
    </row>
    <row r="24" spans="3:9" x14ac:dyDescent="0.25">
      <c r="D24" s="4" t="s">
        <v>21</v>
      </c>
      <c r="F24" s="5">
        <v>213179.5</v>
      </c>
    </row>
    <row r="25" spans="3:9" x14ac:dyDescent="0.25">
      <c r="C25" s="2" t="s">
        <v>22</v>
      </c>
      <c r="I25" s="3"/>
    </row>
    <row r="26" spans="3:9" x14ac:dyDescent="0.25">
      <c r="D26" s="4" t="s">
        <v>23</v>
      </c>
      <c r="F26" s="5">
        <v>2108581.04</v>
      </c>
    </row>
    <row r="27" spans="3:9" x14ac:dyDescent="0.25">
      <c r="C27" s="2" t="s">
        <v>24</v>
      </c>
      <c r="I27" s="3"/>
    </row>
    <row r="28" spans="3:9" x14ac:dyDescent="0.25">
      <c r="D28" s="4" t="s">
        <v>25</v>
      </c>
      <c r="F28" s="5">
        <v>15000</v>
      </c>
    </row>
    <row r="29" spans="3:9" x14ac:dyDescent="0.25">
      <c r="D29" s="4" t="s">
        <v>26</v>
      </c>
      <c r="F29" s="5">
        <v>95.04</v>
      </c>
    </row>
    <row r="30" spans="3:9" x14ac:dyDescent="0.25">
      <c r="D30" s="4" t="s">
        <v>27</v>
      </c>
      <c r="F30" s="5">
        <v>1155838.26</v>
      </c>
    </row>
    <row r="31" spans="3:9" x14ac:dyDescent="0.25">
      <c r="D31" s="4" t="s">
        <v>28</v>
      </c>
      <c r="F31" s="5">
        <v>108360</v>
      </c>
    </row>
    <row r="32" spans="3:9" x14ac:dyDescent="0.25">
      <c r="D32" s="4" t="s">
        <v>29</v>
      </c>
      <c r="F32" s="5">
        <v>811359.49</v>
      </c>
    </row>
    <row r="33" spans="2:11" x14ac:dyDescent="0.25">
      <c r="D33" s="4" t="s">
        <v>30</v>
      </c>
      <c r="F33" s="5">
        <v>183958.7</v>
      </c>
    </row>
    <row r="34" spans="2:11" x14ac:dyDescent="0.25">
      <c r="D34" s="4" t="s">
        <v>31</v>
      </c>
      <c r="F34" s="5">
        <v>45018.12</v>
      </c>
    </row>
    <row r="35" spans="2:11" x14ac:dyDescent="0.25">
      <c r="D35" s="4" t="s">
        <v>32</v>
      </c>
      <c r="F35" s="5">
        <v>26985201.73</v>
      </c>
    </row>
    <row r="36" spans="2:11" x14ac:dyDescent="0.25">
      <c r="D36" s="4" t="s">
        <v>33</v>
      </c>
      <c r="F36" s="5">
        <v>11386.56</v>
      </c>
    </row>
    <row r="37" spans="2:11" x14ac:dyDescent="0.25">
      <c r="D37" s="4" t="s">
        <v>36</v>
      </c>
      <c r="F37" s="6">
        <v>1568493.33</v>
      </c>
    </row>
    <row r="38" spans="2:11" x14ac:dyDescent="0.25">
      <c r="E38" s="2" t="s">
        <v>37</v>
      </c>
      <c r="H38" s="3">
        <f>SUM(F11:F37)</f>
        <v>300131699.92000002</v>
      </c>
      <c r="K38" s="7"/>
    </row>
    <row r="39" spans="2:11" x14ac:dyDescent="0.25">
      <c r="B39" s="2" t="s">
        <v>38</v>
      </c>
    </row>
    <row r="40" spans="2:11" x14ac:dyDescent="0.25">
      <c r="C40" s="2" t="s">
        <v>39</v>
      </c>
      <c r="I40" s="3"/>
    </row>
    <row r="41" spans="2:11" x14ac:dyDescent="0.25">
      <c r="D41" s="4" t="s">
        <v>40</v>
      </c>
      <c r="F41" s="5">
        <v>-2665589.98</v>
      </c>
    </row>
    <row r="42" spans="2:11" x14ac:dyDescent="0.25">
      <c r="D42" s="4" t="s">
        <v>41</v>
      </c>
      <c r="F42" s="5">
        <v>-265582.52</v>
      </c>
    </row>
    <row r="43" spans="2:11" x14ac:dyDescent="0.25">
      <c r="D43" s="4" t="s">
        <v>42</v>
      </c>
      <c r="F43" s="5">
        <v>-32785.879999999997</v>
      </c>
    </row>
    <row r="44" spans="2:11" x14ac:dyDescent="0.25">
      <c r="D44" s="4" t="s">
        <v>43</v>
      </c>
      <c r="F44" s="5">
        <v>-1235214.8400000001</v>
      </c>
    </row>
    <row r="45" spans="2:11" x14ac:dyDescent="0.25">
      <c r="D45" s="4" t="s">
        <v>44</v>
      </c>
      <c r="F45" s="5">
        <v>-2121119.14</v>
      </c>
    </row>
    <row r="46" spans="2:11" x14ac:dyDescent="0.25">
      <c r="D46" s="4" t="s">
        <v>45</v>
      </c>
      <c r="F46" s="5">
        <v>-1032358.71</v>
      </c>
    </row>
    <row r="47" spans="2:11" x14ac:dyDescent="0.25">
      <c r="D47" s="4" t="s">
        <v>46</v>
      </c>
      <c r="F47" s="5">
        <v>-40607.49</v>
      </c>
    </row>
    <row r="48" spans="2:11" x14ac:dyDescent="0.25">
      <c r="D48" s="4" t="s">
        <v>47</v>
      </c>
      <c r="F48" s="5">
        <v>-72200</v>
      </c>
    </row>
    <row r="49" spans="3:9" x14ac:dyDescent="0.25">
      <c r="D49" s="4" t="s">
        <v>48</v>
      </c>
      <c r="F49" s="5">
        <v>-176116.28</v>
      </c>
    </row>
    <row r="50" spans="3:9" x14ac:dyDescent="0.25">
      <c r="D50" s="4" t="s">
        <v>49</v>
      </c>
      <c r="F50" s="5">
        <v>-1433715.89</v>
      </c>
    </row>
    <row r="51" spans="3:9" x14ac:dyDescent="0.25">
      <c r="D51" s="4" t="s">
        <v>50</v>
      </c>
      <c r="F51" s="5">
        <v>-4613543.3600000003</v>
      </c>
    </row>
    <row r="52" spans="3:9" x14ac:dyDescent="0.25">
      <c r="D52" s="4" t="s">
        <v>51</v>
      </c>
      <c r="F52" s="5">
        <v>-14850140.609999999</v>
      </c>
    </row>
    <row r="53" spans="3:9" x14ac:dyDescent="0.25">
      <c r="D53" s="4" t="s">
        <v>52</v>
      </c>
      <c r="F53" s="5">
        <v>-1467988.26</v>
      </c>
    </row>
    <row r="54" spans="3:9" x14ac:dyDescent="0.25">
      <c r="D54" s="4" t="s">
        <v>53</v>
      </c>
      <c r="F54" s="5">
        <v>-27791668.050000001</v>
      </c>
    </row>
    <row r="55" spans="3:9" x14ac:dyDescent="0.25">
      <c r="C55" s="2" t="s">
        <v>54</v>
      </c>
      <c r="I55" s="3"/>
    </row>
    <row r="56" spans="3:9" x14ac:dyDescent="0.25">
      <c r="D56" s="4" t="s">
        <v>55</v>
      </c>
      <c r="F56" s="5">
        <v>-7575896.5</v>
      </c>
    </row>
    <row r="57" spans="3:9" x14ac:dyDescent="0.25">
      <c r="D57" s="4" t="s">
        <v>56</v>
      </c>
      <c r="F57" s="5">
        <v>-520887.18</v>
      </c>
    </row>
    <row r="58" spans="3:9" x14ac:dyDescent="0.25">
      <c r="D58" s="4" t="s">
        <v>57</v>
      </c>
      <c r="F58" s="5">
        <v>-18237772.43</v>
      </c>
    </row>
    <row r="59" spans="3:9" x14ac:dyDescent="0.25">
      <c r="D59" s="4" t="s">
        <v>58</v>
      </c>
      <c r="F59" s="5">
        <v>-212262</v>
      </c>
    </row>
    <row r="60" spans="3:9" x14ac:dyDescent="0.25">
      <c r="D60" s="4" t="s">
        <v>59</v>
      </c>
      <c r="F60" s="5">
        <v>-514271.03</v>
      </c>
    </row>
    <row r="61" spans="3:9" x14ac:dyDescent="0.25">
      <c r="C61" s="2" t="s">
        <v>60</v>
      </c>
      <c r="I61" s="3"/>
    </row>
    <row r="62" spans="3:9" x14ac:dyDescent="0.25">
      <c r="D62" s="4" t="s">
        <v>61</v>
      </c>
      <c r="F62" s="5">
        <v>-39351553.509999998</v>
      </c>
    </row>
    <row r="63" spans="3:9" x14ac:dyDescent="0.25">
      <c r="C63" s="2" t="s">
        <v>62</v>
      </c>
      <c r="I63" s="3"/>
    </row>
    <row r="64" spans="3:9" x14ac:dyDescent="0.25">
      <c r="D64" s="4" t="s">
        <v>63</v>
      </c>
      <c r="F64" s="5">
        <v>-7934.25</v>
      </c>
    </row>
    <row r="65" spans="1:11" x14ac:dyDescent="0.25">
      <c r="D65" s="4" t="s">
        <v>64</v>
      </c>
      <c r="F65" s="5">
        <v>-3226698.89</v>
      </c>
    </row>
    <row r="66" spans="1:11" x14ac:dyDescent="0.25">
      <c r="D66" s="4" t="s">
        <v>65</v>
      </c>
      <c r="F66" s="5">
        <v>-16887555.010000002</v>
      </c>
    </row>
    <row r="67" spans="1:11" x14ac:dyDescent="0.25">
      <c r="D67" s="4" t="s">
        <v>66</v>
      </c>
      <c r="F67" s="5">
        <v>-8154.93</v>
      </c>
    </row>
    <row r="68" spans="1:11" x14ac:dyDescent="0.25">
      <c r="D68" s="4" t="s">
        <v>67</v>
      </c>
      <c r="F68" s="5">
        <v>-1088059.6499999999</v>
      </c>
    </row>
    <row r="69" spans="1:11" x14ac:dyDescent="0.25">
      <c r="D69" s="4" t="s">
        <v>68</v>
      </c>
      <c r="F69" s="5">
        <v>-2794560.19</v>
      </c>
    </row>
    <row r="70" spans="1:11" x14ac:dyDescent="0.25">
      <c r="D70" s="4" t="s">
        <v>69</v>
      </c>
      <c r="F70" s="5">
        <v>-1035</v>
      </c>
    </row>
    <row r="71" spans="1:11" x14ac:dyDescent="0.25">
      <c r="D71" s="4" t="s">
        <v>70</v>
      </c>
      <c r="F71" s="5">
        <v>-11621</v>
      </c>
    </row>
    <row r="72" spans="1:11" x14ac:dyDescent="0.25">
      <c r="D72" s="4" t="s">
        <v>71</v>
      </c>
      <c r="F72" s="5">
        <v>-37367256</v>
      </c>
    </row>
    <row r="73" spans="1:11" x14ac:dyDescent="0.25">
      <c r="D73" s="4" t="s">
        <v>72</v>
      </c>
      <c r="F73" s="5">
        <v>-829417.64</v>
      </c>
    </row>
    <row r="74" spans="1:11" x14ac:dyDescent="0.25">
      <c r="D74" s="4" t="s">
        <v>73</v>
      </c>
      <c r="F74" s="9">
        <v>-6612906.7300000004</v>
      </c>
    </row>
    <row r="75" spans="1:11" x14ac:dyDescent="0.25">
      <c r="C75" s="2" t="s">
        <v>34</v>
      </c>
      <c r="I75" s="3"/>
    </row>
    <row r="76" spans="1:11" x14ac:dyDescent="0.25">
      <c r="D76" s="4" t="s">
        <v>35</v>
      </c>
      <c r="F76" s="6">
        <v>-7036703.0999999996</v>
      </c>
    </row>
    <row r="77" spans="1:11" x14ac:dyDescent="0.25">
      <c r="E77" s="2" t="s">
        <v>74</v>
      </c>
      <c r="H77" s="8">
        <f>SUM(F41:F76)</f>
        <v>-200083176.04999998</v>
      </c>
      <c r="K77" s="7"/>
    </row>
    <row r="78" spans="1:11" x14ac:dyDescent="0.25">
      <c r="A78" s="2" t="s">
        <v>75</v>
      </c>
      <c r="H78" s="3">
        <f>H38+H77</f>
        <v>100048523.87000003</v>
      </c>
    </row>
    <row r="79" spans="1:11" x14ac:dyDescent="0.25">
      <c r="A79" s="2" t="s">
        <v>76</v>
      </c>
    </row>
    <row r="80" spans="1:11" x14ac:dyDescent="0.25">
      <c r="B80" s="2" t="s">
        <v>38</v>
      </c>
    </row>
    <row r="81" spans="1:11" x14ac:dyDescent="0.25">
      <c r="C81" s="2" t="s">
        <v>77</v>
      </c>
      <c r="I81" s="3"/>
    </row>
    <row r="82" spans="1:11" x14ac:dyDescent="0.25">
      <c r="D82" s="4" t="s">
        <v>78</v>
      </c>
      <c r="F82" s="5">
        <v>-2673723.2999999998</v>
      </c>
    </row>
    <row r="83" spans="1:11" x14ac:dyDescent="0.25">
      <c r="D83" s="4" t="s">
        <v>79</v>
      </c>
      <c r="F83" s="5">
        <v>-929306.25</v>
      </c>
    </row>
    <row r="84" spans="1:11" x14ac:dyDescent="0.25">
      <c r="D84" s="4" t="s">
        <v>80</v>
      </c>
      <c r="F84" s="5">
        <v>-32005230.57</v>
      </c>
    </row>
    <row r="85" spans="1:11" x14ac:dyDescent="0.25">
      <c r="D85" s="4" t="s">
        <v>81</v>
      </c>
      <c r="F85" s="5">
        <v>-46865.11</v>
      </c>
    </row>
    <row r="86" spans="1:11" x14ac:dyDescent="0.25">
      <c r="D86" s="4" t="s">
        <v>82</v>
      </c>
      <c r="F86" s="5">
        <v>-42562.46</v>
      </c>
    </row>
    <row r="87" spans="1:11" x14ac:dyDescent="0.25">
      <c r="D87" s="4" t="s">
        <v>94</v>
      </c>
      <c r="F87" s="5">
        <v>-15769835.75</v>
      </c>
    </row>
    <row r="88" spans="1:11" x14ac:dyDescent="0.25">
      <c r="D88" s="4" t="s">
        <v>83</v>
      </c>
      <c r="F88" s="5">
        <v>-2673229.11</v>
      </c>
    </row>
    <row r="89" spans="1:11" x14ac:dyDescent="0.25">
      <c r="D89" s="4" t="s">
        <v>95</v>
      </c>
      <c r="F89" s="5">
        <v>-6300429.8200000003</v>
      </c>
    </row>
    <row r="90" spans="1:11" x14ac:dyDescent="0.25">
      <c r="C90" s="2" t="s">
        <v>84</v>
      </c>
      <c r="I90" s="3"/>
    </row>
    <row r="91" spans="1:11" x14ac:dyDescent="0.25">
      <c r="D91" s="4" t="s">
        <v>85</v>
      </c>
      <c r="F91" s="6">
        <v>-193000</v>
      </c>
    </row>
    <row r="92" spans="1:11" x14ac:dyDescent="0.25">
      <c r="E92" s="2" t="s">
        <v>74</v>
      </c>
      <c r="H92" s="8">
        <f>SUM(F82:F91)</f>
        <v>-60634182.369999997</v>
      </c>
      <c r="K92" s="7"/>
    </row>
    <row r="93" spans="1:11" x14ac:dyDescent="0.25">
      <c r="A93" s="2" t="s">
        <v>86</v>
      </c>
      <c r="H93" s="3">
        <f>H92</f>
        <v>-60634182.369999997</v>
      </c>
    </row>
    <row r="94" spans="1:11" x14ac:dyDescent="0.25">
      <c r="A94" s="2" t="s">
        <v>87</v>
      </c>
    </row>
    <row r="95" spans="1:11" x14ac:dyDescent="0.25">
      <c r="B95" s="2" t="s">
        <v>6</v>
      </c>
    </row>
    <row r="96" spans="1:11" x14ac:dyDescent="0.25">
      <c r="C96" s="2" t="s">
        <v>88</v>
      </c>
      <c r="H96" s="3"/>
      <c r="I96" s="3"/>
      <c r="K96" s="7"/>
    </row>
    <row r="97" spans="1:11" x14ac:dyDescent="0.25">
      <c r="D97" s="4" t="s">
        <v>89</v>
      </c>
      <c r="F97" s="6">
        <v>14222000</v>
      </c>
      <c r="K97" s="7"/>
    </row>
    <row r="98" spans="1:11" x14ac:dyDescent="0.25">
      <c r="A98" s="2" t="s">
        <v>90</v>
      </c>
      <c r="H98" s="8">
        <f>F97</f>
        <v>14222000</v>
      </c>
      <c r="K98" s="7"/>
    </row>
    <row r="99" spans="1:11" x14ac:dyDescent="0.25">
      <c r="A99" s="2" t="s">
        <v>91</v>
      </c>
      <c r="H99" s="3">
        <f>H98+H93+H78</f>
        <v>53636341.500000037</v>
      </c>
    </row>
    <row r="100" spans="1:11" x14ac:dyDescent="0.25">
      <c r="A100" s="2" t="s">
        <v>92</v>
      </c>
      <c r="H100" s="8">
        <v>848580668.75999999</v>
      </c>
      <c r="J100" s="11"/>
      <c r="K100" s="7"/>
    </row>
    <row r="101" spans="1:11" ht="13.5" thickBot="1" x14ac:dyDescent="0.3">
      <c r="A101" s="2" t="s">
        <v>93</v>
      </c>
      <c r="H101" s="10">
        <f>H99+H100</f>
        <v>902217010.25999999</v>
      </c>
      <c r="J101" s="7"/>
      <c r="K101" s="7"/>
    </row>
    <row r="102" spans="1:11" ht="13.5" thickTop="1" x14ac:dyDescent="0.25"/>
  </sheetData>
  <mergeCells count="5">
    <mergeCell ref="A5:H5"/>
    <mergeCell ref="A4:H4"/>
    <mergeCell ref="A3:H3"/>
    <mergeCell ref="A2:H2"/>
    <mergeCell ref="A1:H1"/>
  </mergeCells>
  <pageMargins left="0.75" right="0" top="0.75" bottom="0.75" header="0.5" footer="0.25"/>
  <pageSetup paperSize="9" orientation="portrait" errors="NA" horizontalDpi="4294967293" verticalDpi="0" r:id="rId1"/>
  <headerFooter alignWithMargins="0">
    <oddFooter>&amp;C&amp;"Arial,Bold"&amp;8Page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Detailed Statement of Cash Flow</vt:lpstr>
      <vt:lpstr>'Detailed Statement of Cash Flow'!Print_Titles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B. TUBIO</dc:creator>
  <cp:lastModifiedBy>DONALD B. TUBIO</cp:lastModifiedBy>
  <cp:lastPrinted>2019-07-17T03:10:57Z</cp:lastPrinted>
  <dcterms:created xsi:type="dcterms:W3CDTF">2019-07-24T01:28:42Z</dcterms:created>
  <dcterms:modified xsi:type="dcterms:W3CDTF">2019-07-24T01:28:42Z</dcterms:modified>
</cp:coreProperties>
</file>