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V &amp; REMITTANCES 2020\CA Reports 2020\"/>
    </mc:Choice>
  </mc:AlternateContent>
  <bookViews>
    <workbookView xWindow="0" yWindow="0" windowWidth="19200" windowHeight="7305"/>
  </bookViews>
  <sheets>
    <sheet name="Form 12 - UCA" sheetId="1" r:id="rId1"/>
  </sheets>
  <definedNames>
    <definedName name="_xlnm.Print_Area" localSheetId="0">'Form 12 - UCA'!$A$1:$J$58</definedName>
    <definedName name="_xlnm.Print_Titles" localSheetId="0">'Form 12 - UCA'!$1:$8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F53" i="1"/>
  <c r="F51" i="1" l="1"/>
  <c r="E11" i="1"/>
  <c r="B11" i="1"/>
  <c r="F22" i="1" l="1"/>
  <c r="E22" i="1"/>
  <c r="E53" i="1" s="1"/>
  <c r="B22" i="1"/>
  <c r="B53" i="1" s="1"/>
  <c r="B51" i="1" l="1"/>
  <c r="E51" i="1"/>
  <c r="E26" i="1"/>
  <c r="E25" i="1"/>
  <c r="E14" i="1" l="1"/>
  <c r="J51" i="1"/>
  <c r="E37" i="1"/>
  <c r="B37" i="1"/>
  <c r="J37" i="1" l="1"/>
  <c r="B14" i="1"/>
</calcChain>
</file>

<file path=xl/sharedStrings.xml><?xml version="1.0" encoding="utf-8"?>
<sst xmlns="http://schemas.openxmlformats.org/spreadsheetml/2006/main" count="99" uniqueCount="78">
  <si>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</si>
  <si>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</si>
  <si>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</si>
  <si>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</si>
  <si>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</si>
  <si>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</si>
  <si>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</si>
  <si>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</si>
  <si>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</si>
  <si>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</si>
  <si>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</si>
  <si>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</si>
  <si>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Total</t>
  </si>
  <si>
    <t>Less than 30 days</t>
  </si>
  <si>
    <t>91-365 days</t>
  </si>
  <si>
    <t xml:space="preserve">We hereby certify that we have reviewed the contents and hereby attest to the veracity and correctness of the data or information contained in this document.
</t>
  </si>
  <si>
    <t>Sub Total</t>
  </si>
  <si>
    <t>Teves, Pryde Henry A.</t>
  </si>
  <si>
    <t>Confidential Purposes</t>
  </si>
  <si>
    <t>Training/travelling</t>
  </si>
  <si>
    <t>-do-</t>
  </si>
  <si>
    <t>Belingan, Reynaldo S.</t>
  </si>
  <si>
    <t>Teves, Romero</t>
  </si>
  <si>
    <t>travelling expenses</t>
  </si>
  <si>
    <t>Ayunting, Myrna</t>
  </si>
  <si>
    <t>Billones, Genghis Khan</t>
  </si>
  <si>
    <t>Dungog, Miguel</t>
  </si>
  <si>
    <t>intelligence purposes</t>
  </si>
  <si>
    <t>Jumuad, Analie</t>
  </si>
  <si>
    <t>training/travelling</t>
  </si>
  <si>
    <t>Lingotan, Eugenio</t>
  </si>
  <si>
    <t>conference in Bohol</t>
  </si>
  <si>
    <t>Maghari, Wilhelmina</t>
  </si>
  <si>
    <t>Pane, Anthony</t>
  </si>
  <si>
    <t>Chess tournament</t>
  </si>
  <si>
    <t xml:space="preserve">Ynoy, Wilfredo </t>
  </si>
  <si>
    <t>Gotladera, Arnel Antonio Q.</t>
  </si>
  <si>
    <t>Aberia, Merlinda</t>
  </si>
  <si>
    <t>Advances from Officers &amp; Employees</t>
  </si>
  <si>
    <t>Advances for Payroll</t>
  </si>
  <si>
    <t>Other Receivables</t>
  </si>
  <si>
    <t>Advances to Special Disbursing Officer</t>
  </si>
  <si>
    <t>Province, City or Municipality : NEGROS ORIENTAL, BAYAWAN CITY</t>
  </si>
  <si>
    <t>CORAZON P. LIRAZAN</t>
  </si>
  <si>
    <t>PRYDE HENRY A. TEVES</t>
  </si>
  <si>
    <t xml:space="preserve">    Local Accountant</t>
  </si>
  <si>
    <t xml:space="preserve">    Local Chief Executive</t>
  </si>
  <si>
    <t>Petty Cash Fund</t>
  </si>
  <si>
    <t>De los Reyes, Rodrigo</t>
  </si>
  <si>
    <t>Flores, Shareen M.</t>
  </si>
  <si>
    <t>Gotladera, Arnel Antonio</t>
  </si>
  <si>
    <t>Nalua, Mae Ann</t>
  </si>
  <si>
    <t>Piñero, Nova V.</t>
  </si>
  <si>
    <t>UNLIQUIDATED CASH ADVANCES
1ST QUARTER, CY 2020</t>
  </si>
  <si>
    <t>Abrasaldo, Rolando B.</t>
  </si>
  <si>
    <t>Carreon, Henry</t>
  </si>
  <si>
    <t>Diao, Aaron K.</t>
  </si>
  <si>
    <t>Elnar, Ronald</t>
  </si>
  <si>
    <t>Feril, Coleen</t>
  </si>
  <si>
    <t>Gaga-a, Ryan T.</t>
  </si>
  <si>
    <t>Sadiasa, Virginia</t>
  </si>
  <si>
    <t>Santiago, Felipe Jr. O</t>
  </si>
  <si>
    <t xml:space="preserve">Torillo, Tristan Gold T. </t>
  </si>
  <si>
    <t xml:space="preserve">Gonzales, Schwarzenette </t>
  </si>
  <si>
    <t xml:space="preserve">Ragudo, Renna Clair </t>
  </si>
  <si>
    <t>Sala, Ian Butch</t>
  </si>
  <si>
    <t>3/6/2020</t>
  </si>
  <si>
    <t>2/28/2020</t>
  </si>
  <si>
    <t>1/28/2020</t>
  </si>
  <si>
    <t>Others</t>
  </si>
  <si>
    <t>Teves,Pryde Henry A.</t>
  </si>
  <si>
    <t>Salaries, Wages &amp; Other Exp.</t>
  </si>
  <si>
    <t>Petty Cash Expenses</t>
  </si>
  <si>
    <t xml:space="preserve"> MOOE for Trasportation Equipment (GSO)</t>
  </si>
  <si>
    <t>MOOE for Emergency Purpose of CSWD inhouse clients.</t>
  </si>
  <si>
    <t>Meals Subsidy for Inmates</t>
  </si>
  <si>
    <t>Prizes for various activities</t>
  </si>
  <si>
    <t xml:space="preserve"> MOOE for Trasportation Equipment (CEO)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</si>
</sst>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43" fontId="6" fillId="0" borderId="1" xfId="1" quotePrefix="1" applyFont="1" applyBorder="1" applyAlignment="1">
      <alignment horizontal="center" vertical="center"/>
    </xf>
    <xf numFmtId="14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8" fillId="0" borderId="1" xfId="1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43" fontId="5" fillId="0" borderId="1" xfId="1" applyFont="1" applyBorder="1"/>
    <xf numFmtId="0" fontId="6" fillId="0" borderId="0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43" fontId="8" fillId="0" borderId="1" xfId="1" applyFont="1" applyBorder="1" applyAlignment="1">
      <alignment vertical="center"/>
    </xf>
    <xf numFmtId="14" fontId="6" fillId="0" borderId="1" xfId="1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2" fillId="0" borderId="1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43" fontId="8" fillId="0" borderId="1" xfId="0" quotePrefix="1" applyNumberFormat="1" applyFont="1" applyBorder="1" applyAlignment="1">
      <alignment horizontal="center" vertical="center"/>
    </xf>
    <xf numFmtId="43" fontId="7" fillId="0" borderId="1" xfId="1" applyFont="1" applyBorder="1"/>
    <xf numFmtId="43" fontId="7" fillId="0" borderId="1" xfId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1" fillId="0" borderId="7" xfId="0" applyFont="1" applyBorder="1"/>
    <xf numFmtId="0" fontId="2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9" fontId="7" fillId="0" borderId="11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3" fontId="6" fillId="0" borderId="10" xfId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43" fontId="7" fillId="0" borderId="10" xfId="0" applyNumberFormat="1" applyFont="1" applyBorder="1" applyAlignment="1">
      <alignment horizontal="center" vertical="center"/>
    </xf>
    <xf numFmtId="0" fontId="6" fillId="0" borderId="9" xfId="0" applyFont="1" applyBorder="1"/>
    <xf numFmtId="43" fontId="5" fillId="0" borderId="10" xfId="1" applyFont="1" applyBorder="1" applyAlignment="1">
      <alignment horizontal="center"/>
    </xf>
    <xf numFmtId="43" fontId="7" fillId="0" borderId="10" xfId="1" applyFont="1" applyBorder="1"/>
    <xf numFmtId="0" fontId="0" fillId="0" borderId="9" xfId="0" applyBorder="1"/>
    <xf numFmtId="0" fontId="0" fillId="0" borderId="10" xfId="0" applyBorder="1"/>
    <xf numFmtId="43" fontId="1" fillId="0" borderId="12" xfId="1" applyFont="1" applyBorder="1"/>
    <xf numFmtId="43" fontId="11" fillId="0" borderId="13" xfId="1" applyFont="1" applyBorder="1"/>
    <xf numFmtId="43" fontId="11" fillId="0" borderId="13" xfId="1" applyFont="1" applyBorder="1" applyAlignment="1">
      <alignment horizontal="center"/>
    </xf>
    <xf numFmtId="43" fontId="11" fillId="0" borderId="14" xfId="1" applyFont="1" applyBorder="1"/>
    <xf numFmtId="0" fontId="10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0" fontId="1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9" fontId="6" fillId="0" borderId="1" xfId="2" applyFont="1" applyBorder="1" applyAlignment="1">
      <alignment horizontal="center" vertical="center"/>
    </xf>
    <xf numFmtId="43" fontId="13" fillId="0" borderId="1" xfId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4" fontId="6" fillId="0" borderId="1" xfId="1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43" fontId="5" fillId="0" borderId="18" xfId="1" applyFont="1" applyBorder="1" applyAlignment="1">
      <alignment horizontal="center" vertical="center"/>
    </xf>
    <xf numFmtId="43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43" fontId="13" fillId="0" borderId="10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topLeftCell="A43" zoomScaleNormal="100" zoomScaleSheetLayoutView="100" workbookViewId="0">
      <selection activeCell="A55" sqref="A55:J55"/>
    </sheetView>
  </sheetViews>
  <sheetFormatPr defaultRowHeight="15" x14ac:dyDescent="0.25"/>
  <cols>
    <col min="1" max="1" width="22.5703125" customWidth="1"/>
    <col min="2" max="2" width="14.140625" customWidth="1"/>
    <col min="3" max="3" width="12.28515625" style="5" customWidth="1"/>
    <col min="4" max="4" width="22.42578125" customWidth="1"/>
    <col min="5" max="5" width="13.42578125" customWidth="1"/>
    <col min="6" max="6" width="12.28515625" customWidth="1"/>
    <col min="7" max="7" width="11.85546875" customWidth="1"/>
    <col min="8" max="8" width="12" customWidth="1"/>
    <col min="9" max="9" width="11.85546875" customWidth="1"/>
    <col min="10" max="10" width="14.5703125" customWidth="1"/>
  </cols>
  <sheetData>
    <row r="1" spans="1:10" ht="15.75" thickBot="1" x14ac:dyDescent="0.3">
      <c r="A1" s="88" t="s">
        <v>0</v>
      </c>
      <c r="B1" s="88"/>
    </row>
    <row r="2" spans="1:10" ht="9.75" customHeight="1" thickBot="1" x14ac:dyDescent="0.3"/>
    <row r="3" spans="1:10" ht="31.7" customHeight="1" x14ac:dyDescent="0.25">
      <c r="A3" s="89" t="s">
        <v>53</v>
      </c>
      <c r="B3" s="90"/>
      <c r="C3" s="91"/>
      <c r="D3" s="91"/>
      <c r="E3" s="91"/>
      <c r="F3" s="91"/>
      <c r="G3" s="91"/>
      <c r="H3" s="91"/>
      <c r="I3" s="91"/>
      <c r="J3" s="92"/>
    </row>
    <row r="4" spans="1:10" ht="8.25" customHeight="1" x14ac:dyDescent="0.25">
      <c r="A4" s="36"/>
      <c r="B4" s="14"/>
      <c r="C4" s="4"/>
      <c r="D4" s="4"/>
      <c r="E4" s="4"/>
      <c r="F4" s="4"/>
      <c r="G4" s="4"/>
      <c r="H4" s="4"/>
      <c r="I4" s="4"/>
      <c r="J4" s="37"/>
    </row>
    <row r="5" spans="1:10" ht="16.5" customHeight="1" thickBot="1" x14ac:dyDescent="0.3">
      <c r="A5" s="38" t="s">
        <v>42</v>
      </c>
      <c r="B5" s="14"/>
      <c r="C5" s="4"/>
      <c r="D5" s="4"/>
      <c r="E5" s="4"/>
      <c r="F5" s="4"/>
      <c r="G5" s="4"/>
      <c r="H5" s="4"/>
      <c r="I5" s="4"/>
      <c r="J5" s="37"/>
    </row>
    <row r="6" spans="1:10" x14ac:dyDescent="0.25">
      <c r="A6" s="93" t="s">
        <v>1</v>
      </c>
      <c r="B6" s="96" t="s">
        <v>2</v>
      </c>
      <c r="C6" s="96" t="s">
        <v>3</v>
      </c>
      <c r="D6" s="96" t="s">
        <v>4</v>
      </c>
      <c r="E6" s="96" t="s">
        <v>5</v>
      </c>
      <c r="F6" s="96"/>
      <c r="G6" s="96"/>
      <c r="H6" s="96"/>
      <c r="I6" s="96"/>
      <c r="J6" s="99"/>
    </row>
    <row r="7" spans="1:10" x14ac:dyDescent="0.25">
      <c r="A7" s="94"/>
      <c r="B7" s="97"/>
      <c r="C7" s="97"/>
      <c r="D7" s="97"/>
      <c r="E7" s="97" t="s">
        <v>6</v>
      </c>
      <c r="F7" s="97"/>
      <c r="G7" s="97"/>
      <c r="H7" s="97" t="s">
        <v>7</v>
      </c>
      <c r="I7" s="97"/>
      <c r="J7" s="100"/>
    </row>
    <row r="8" spans="1:10" ht="15.75" thickBot="1" x14ac:dyDescent="0.3">
      <c r="A8" s="95"/>
      <c r="B8" s="98"/>
      <c r="C8" s="98"/>
      <c r="D8" s="98"/>
      <c r="E8" s="57" t="s">
        <v>13</v>
      </c>
      <c r="F8" s="58" t="s">
        <v>8</v>
      </c>
      <c r="G8" s="58" t="s">
        <v>14</v>
      </c>
      <c r="H8" s="58" t="s">
        <v>9</v>
      </c>
      <c r="I8" s="58" t="s">
        <v>10</v>
      </c>
      <c r="J8" s="59" t="s">
        <v>11</v>
      </c>
    </row>
    <row r="9" spans="1:10" x14ac:dyDescent="0.25">
      <c r="A9" s="69" t="s">
        <v>47</v>
      </c>
      <c r="B9" s="65"/>
      <c r="C9" s="65"/>
      <c r="D9" s="65"/>
      <c r="E9" s="66"/>
      <c r="F9" s="67"/>
      <c r="G9" s="67"/>
      <c r="H9" s="67"/>
      <c r="I9" s="67"/>
      <c r="J9" s="68"/>
    </row>
    <row r="10" spans="1:10" ht="15.75" customHeight="1" x14ac:dyDescent="0.25">
      <c r="A10" s="40" t="s">
        <v>36</v>
      </c>
      <c r="B10" s="84">
        <v>49395</v>
      </c>
      <c r="C10" s="101">
        <v>43913</v>
      </c>
      <c r="D10" s="17" t="s">
        <v>72</v>
      </c>
      <c r="E10" s="84">
        <v>49395</v>
      </c>
      <c r="F10" s="67"/>
      <c r="G10" s="67"/>
      <c r="H10" s="67"/>
      <c r="I10" s="67"/>
      <c r="J10" s="68"/>
    </row>
    <row r="11" spans="1:10" ht="12.75" customHeight="1" x14ac:dyDescent="0.25">
      <c r="A11" s="41" t="s">
        <v>16</v>
      </c>
      <c r="B11" s="85">
        <f>SUM(B10)</f>
        <v>49395</v>
      </c>
      <c r="C11" s="86"/>
      <c r="D11" s="86"/>
      <c r="E11" s="85">
        <f>SUM(E10)</f>
        <v>49395</v>
      </c>
      <c r="F11" s="67"/>
      <c r="G11" s="67"/>
      <c r="H11" s="67"/>
      <c r="I11" s="67"/>
      <c r="J11" s="68"/>
    </row>
    <row r="12" spans="1:10" x14ac:dyDescent="0.25">
      <c r="A12" s="41" t="s">
        <v>39</v>
      </c>
      <c r="B12" s="18"/>
      <c r="C12" s="19"/>
      <c r="D12" s="17"/>
      <c r="E12" s="19"/>
      <c r="F12" s="2"/>
      <c r="G12" s="2"/>
      <c r="H12" s="2"/>
      <c r="I12" s="2"/>
      <c r="J12" s="39"/>
    </row>
    <row r="13" spans="1:10" ht="17.25" customHeight="1" x14ac:dyDescent="0.25">
      <c r="A13" s="40" t="s">
        <v>36</v>
      </c>
      <c r="B13" s="81">
        <v>1180797.1599999999</v>
      </c>
      <c r="C13" s="16">
        <v>43907</v>
      </c>
      <c r="D13" s="17" t="s">
        <v>71</v>
      </c>
      <c r="E13" s="81">
        <v>1180797.1599999999</v>
      </c>
      <c r="F13" s="2"/>
      <c r="G13" s="2"/>
      <c r="H13" s="2"/>
      <c r="I13" s="2"/>
      <c r="J13" s="39"/>
    </row>
    <row r="14" spans="1:10" x14ac:dyDescent="0.25">
      <c r="A14" s="41" t="s">
        <v>16</v>
      </c>
      <c r="B14" s="18">
        <f>SUM(B13)</f>
        <v>1180797.1599999999</v>
      </c>
      <c r="C14" s="19"/>
      <c r="D14" s="17"/>
      <c r="E14" s="33">
        <f>SUM(E13)</f>
        <v>1180797.1599999999</v>
      </c>
      <c r="F14" s="2"/>
      <c r="G14" s="2"/>
      <c r="H14" s="2"/>
      <c r="I14" s="2"/>
      <c r="J14" s="39"/>
    </row>
    <row r="15" spans="1:10" x14ac:dyDescent="0.25">
      <c r="A15" s="42" t="s">
        <v>41</v>
      </c>
      <c r="B15" s="15"/>
      <c r="C15" s="19"/>
      <c r="D15" s="17"/>
      <c r="E15" s="19"/>
      <c r="F15" s="2"/>
      <c r="G15" s="2"/>
      <c r="H15" s="2"/>
      <c r="I15" s="2"/>
      <c r="J15" s="39"/>
    </row>
    <row r="16" spans="1:10" ht="25.5" x14ac:dyDescent="0.25">
      <c r="A16" s="103" t="s">
        <v>48</v>
      </c>
      <c r="B16" s="15">
        <v>100000</v>
      </c>
      <c r="C16" s="16">
        <v>43896</v>
      </c>
      <c r="D16" s="82" t="s">
        <v>73</v>
      </c>
      <c r="E16" s="15">
        <v>100000</v>
      </c>
      <c r="F16" s="79"/>
      <c r="G16" s="2"/>
      <c r="H16" s="2"/>
      <c r="I16" s="2"/>
      <c r="J16" s="39"/>
    </row>
    <row r="17" spans="1:10" ht="25.5" x14ac:dyDescent="0.25">
      <c r="A17" s="103" t="s">
        <v>49</v>
      </c>
      <c r="B17" s="15">
        <v>100000</v>
      </c>
      <c r="C17" s="16">
        <v>43917</v>
      </c>
      <c r="D17" s="82" t="s">
        <v>77</v>
      </c>
      <c r="E17" s="15">
        <v>100000</v>
      </c>
      <c r="F17" s="79"/>
      <c r="G17" s="2"/>
      <c r="H17" s="2"/>
      <c r="I17" s="2"/>
      <c r="J17" s="39"/>
    </row>
    <row r="18" spans="1:10" ht="19.5" customHeight="1" x14ac:dyDescent="0.25">
      <c r="A18" s="103" t="s">
        <v>50</v>
      </c>
      <c r="B18" s="15">
        <v>313800</v>
      </c>
      <c r="C18" s="16">
        <v>43913</v>
      </c>
      <c r="D18" s="83" t="s">
        <v>76</v>
      </c>
      <c r="E18" s="15">
        <v>313800</v>
      </c>
      <c r="F18" s="79"/>
      <c r="G18" s="2"/>
      <c r="H18" s="2"/>
      <c r="I18" s="2"/>
      <c r="J18" s="39"/>
    </row>
    <row r="19" spans="1:10" ht="27" customHeight="1" x14ac:dyDescent="0.25">
      <c r="A19" s="104" t="s">
        <v>51</v>
      </c>
      <c r="B19" s="15">
        <v>20000</v>
      </c>
      <c r="C19" s="16">
        <v>43868</v>
      </c>
      <c r="D19" s="82" t="s">
        <v>74</v>
      </c>
      <c r="E19" s="15">
        <v>20000</v>
      </c>
      <c r="F19" s="79"/>
      <c r="G19" s="2"/>
      <c r="H19" s="2"/>
      <c r="I19" s="2"/>
      <c r="J19" s="39"/>
    </row>
    <row r="20" spans="1:10" ht="18" customHeight="1" x14ac:dyDescent="0.25">
      <c r="A20" s="103" t="s">
        <v>52</v>
      </c>
      <c r="B20" s="15">
        <v>67869.5</v>
      </c>
      <c r="C20" s="16">
        <v>43901</v>
      </c>
      <c r="D20" s="17" t="s">
        <v>75</v>
      </c>
      <c r="E20" s="15">
        <v>67869.5</v>
      </c>
      <c r="F20" s="79"/>
      <c r="G20" s="2"/>
      <c r="H20" s="2"/>
      <c r="I20" s="2"/>
      <c r="J20" s="39"/>
    </row>
    <row r="21" spans="1:10" ht="19.5" customHeight="1" x14ac:dyDescent="0.25">
      <c r="A21" s="43" t="s">
        <v>17</v>
      </c>
      <c r="B21" s="20">
        <v>600000</v>
      </c>
      <c r="C21" s="70">
        <v>43616</v>
      </c>
      <c r="D21" s="8" t="s">
        <v>18</v>
      </c>
      <c r="E21" s="1"/>
      <c r="F21" s="20">
        <v>600000</v>
      </c>
      <c r="G21" s="2"/>
      <c r="H21" s="2"/>
      <c r="I21" s="2"/>
      <c r="J21" s="39"/>
    </row>
    <row r="22" spans="1:10" x14ac:dyDescent="0.25">
      <c r="A22" s="41" t="s">
        <v>16</v>
      </c>
      <c r="B22" s="18">
        <f>SUM(B16:B21)</f>
        <v>1201669.5</v>
      </c>
      <c r="C22" s="19"/>
      <c r="D22" s="21"/>
      <c r="E22" s="33">
        <f>SUM(E16:E21)</f>
        <v>601669.5</v>
      </c>
      <c r="F22" s="80">
        <f>SUM(F16:F21)</f>
        <v>600000</v>
      </c>
      <c r="G22" s="2"/>
      <c r="H22" s="2"/>
      <c r="I22" s="2"/>
      <c r="J22" s="39"/>
    </row>
    <row r="23" spans="1:10" x14ac:dyDescent="0.25">
      <c r="A23" s="41" t="s">
        <v>38</v>
      </c>
      <c r="B23" s="22"/>
      <c r="C23" s="23"/>
      <c r="D23" s="17"/>
      <c r="E23" s="44"/>
      <c r="F23" s="2"/>
      <c r="G23" s="2"/>
      <c r="H23" s="2"/>
      <c r="I23" s="2"/>
      <c r="J23" s="39"/>
    </row>
    <row r="24" spans="1:10" x14ac:dyDescent="0.25">
      <c r="A24" s="40" t="s">
        <v>37</v>
      </c>
      <c r="B24" s="22">
        <v>2520</v>
      </c>
      <c r="C24" s="24">
        <v>38766</v>
      </c>
      <c r="D24" s="17" t="s">
        <v>19</v>
      </c>
      <c r="E24" s="24"/>
      <c r="F24" s="2"/>
      <c r="G24" s="2"/>
      <c r="H24" s="2"/>
      <c r="I24" s="2"/>
      <c r="J24" s="45">
        <v>2520</v>
      </c>
    </row>
    <row r="25" spans="1:10" x14ac:dyDescent="0.25">
      <c r="A25" s="46" t="s">
        <v>54</v>
      </c>
      <c r="B25" s="72">
        <v>30180</v>
      </c>
      <c r="C25" s="77">
        <v>43854</v>
      </c>
      <c r="D25" s="9" t="s">
        <v>20</v>
      </c>
      <c r="E25" s="73">
        <f>B25</f>
        <v>30180</v>
      </c>
      <c r="F25" s="73"/>
      <c r="G25" s="22"/>
      <c r="H25" s="72"/>
      <c r="I25" s="74"/>
      <c r="J25" s="45"/>
    </row>
    <row r="26" spans="1:10" x14ac:dyDescent="0.25">
      <c r="A26" s="46" t="s">
        <v>21</v>
      </c>
      <c r="B26" s="72">
        <v>18700</v>
      </c>
      <c r="C26" s="77">
        <v>43895</v>
      </c>
      <c r="D26" s="9" t="s">
        <v>20</v>
      </c>
      <c r="E26" s="73">
        <f>B26</f>
        <v>18700</v>
      </c>
      <c r="F26" s="73"/>
      <c r="G26" s="22"/>
      <c r="H26" s="72"/>
      <c r="I26" s="74"/>
      <c r="J26" s="45"/>
    </row>
    <row r="27" spans="1:10" x14ac:dyDescent="0.25">
      <c r="A27" s="46" t="s">
        <v>55</v>
      </c>
      <c r="B27" s="72">
        <v>29740</v>
      </c>
      <c r="C27" s="77">
        <v>43860</v>
      </c>
      <c r="D27" s="9" t="s">
        <v>20</v>
      </c>
      <c r="E27" s="73">
        <v>29740</v>
      </c>
      <c r="F27" s="3"/>
      <c r="G27" s="22"/>
      <c r="H27" s="72"/>
      <c r="I27" s="74"/>
      <c r="J27" s="45"/>
    </row>
    <row r="28" spans="1:10" x14ac:dyDescent="0.25">
      <c r="A28" s="46" t="s">
        <v>56</v>
      </c>
      <c r="B28" s="73">
        <v>149265.9</v>
      </c>
      <c r="C28" s="77">
        <v>43892</v>
      </c>
      <c r="D28" s="9" t="s">
        <v>20</v>
      </c>
      <c r="E28" s="73">
        <v>149265.9</v>
      </c>
      <c r="F28" s="3"/>
      <c r="G28" s="22"/>
      <c r="H28" s="72"/>
      <c r="I28" s="74"/>
      <c r="J28" s="45"/>
    </row>
    <row r="29" spans="1:10" x14ac:dyDescent="0.25">
      <c r="A29" s="46" t="s">
        <v>57</v>
      </c>
      <c r="B29" s="73">
        <v>25716</v>
      </c>
      <c r="C29" s="77">
        <v>43889</v>
      </c>
      <c r="D29" s="9" t="s">
        <v>20</v>
      </c>
      <c r="E29" s="73">
        <v>25716</v>
      </c>
      <c r="F29" s="3"/>
      <c r="G29" s="22"/>
      <c r="H29" s="72"/>
      <c r="I29" s="74"/>
      <c r="J29" s="45"/>
    </row>
    <row r="30" spans="1:10" x14ac:dyDescent="0.25">
      <c r="A30" s="46" t="s">
        <v>58</v>
      </c>
      <c r="B30" s="73">
        <v>18700</v>
      </c>
      <c r="C30" s="77">
        <v>43895</v>
      </c>
      <c r="D30" s="9" t="s">
        <v>20</v>
      </c>
      <c r="E30" s="73">
        <v>18700</v>
      </c>
      <c r="F30" s="3"/>
      <c r="G30" s="22"/>
      <c r="H30" s="72"/>
      <c r="I30" s="74"/>
      <c r="J30" s="45"/>
    </row>
    <row r="31" spans="1:10" x14ac:dyDescent="0.25">
      <c r="A31" s="46" t="s">
        <v>59</v>
      </c>
      <c r="B31" s="73">
        <v>25716</v>
      </c>
      <c r="C31" s="77">
        <v>43889</v>
      </c>
      <c r="D31" s="9" t="s">
        <v>20</v>
      </c>
      <c r="E31" s="73">
        <v>25716</v>
      </c>
      <c r="F31" s="3"/>
      <c r="G31" s="22"/>
      <c r="H31" s="72"/>
      <c r="I31" s="74"/>
      <c r="J31" s="45"/>
    </row>
    <row r="32" spans="1:10" x14ac:dyDescent="0.25">
      <c r="A32" s="46" t="s">
        <v>60</v>
      </c>
      <c r="B32" s="73">
        <v>26095</v>
      </c>
      <c r="C32" s="77">
        <v>43895</v>
      </c>
      <c r="D32" s="9" t="s">
        <v>20</v>
      </c>
      <c r="E32" s="73">
        <v>26095</v>
      </c>
      <c r="F32" s="3"/>
      <c r="G32" s="22"/>
      <c r="H32" s="72"/>
      <c r="I32" s="74"/>
      <c r="J32" s="45"/>
    </row>
    <row r="33" spans="1:10" x14ac:dyDescent="0.25">
      <c r="A33" s="105" t="s">
        <v>61</v>
      </c>
      <c r="B33" s="71">
        <v>30180</v>
      </c>
      <c r="C33" s="78">
        <v>43854</v>
      </c>
      <c r="D33" s="9" t="s">
        <v>20</v>
      </c>
      <c r="E33" s="71">
        <v>30180</v>
      </c>
      <c r="F33" s="3"/>
      <c r="G33" s="71"/>
      <c r="H33" s="75"/>
      <c r="I33" s="74"/>
      <c r="J33" s="106"/>
    </row>
    <row r="34" spans="1:10" x14ac:dyDescent="0.25">
      <c r="A34" s="46" t="s">
        <v>70</v>
      </c>
      <c r="B34" s="73">
        <v>15973</v>
      </c>
      <c r="C34" s="77">
        <v>43892</v>
      </c>
      <c r="D34" s="9" t="s">
        <v>20</v>
      </c>
      <c r="E34" s="73">
        <v>15973</v>
      </c>
      <c r="F34" s="73"/>
      <c r="G34" s="22"/>
      <c r="H34" s="72"/>
      <c r="I34" s="74"/>
      <c r="J34" s="45"/>
    </row>
    <row r="35" spans="1:10" x14ac:dyDescent="0.25">
      <c r="A35" s="46" t="s">
        <v>62</v>
      </c>
      <c r="B35" s="73">
        <v>30180</v>
      </c>
      <c r="C35" s="77">
        <v>43854</v>
      </c>
      <c r="D35" s="9" t="s">
        <v>20</v>
      </c>
      <c r="E35" s="73">
        <v>30180</v>
      </c>
      <c r="F35" s="3"/>
      <c r="G35" s="22"/>
      <c r="H35" s="72"/>
      <c r="I35" s="74"/>
      <c r="J35" s="45"/>
    </row>
    <row r="36" spans="1:10" x14ac:dyDescent="0.25">
      <c r="A36" s="46" t="s">
        <v>22</v>
      </c>
      <c r="B36" s="22">
        <v>24402.32</v>
      </c>
      <c r="C36" s="24">
        <v>39954</v>
      </c>
      <c r="D36" s="9" t="s">
        <v>20</v>
      </c>
      <c r="E36" s="24"/>
      <c r="F36" s="2"/>
      <c r="G36" s="2"/>
      <c r="H36" s="2"/>
      <c r="I36" s="2"/>
      <c r="J36" s="45">
        <v>24402.32</v>
      </c>
    </row>
    <row r="37" spans="1:10" x14ac:dyDescent="0.25">
      <c r="A37" s="41" t="s">
        <v>16</v>
      </c>
      <c r="B37" s="26">
        <f>SUM(B24:B36)</f>
        <v>427368.22000000003</v>
      </c>
      <c r="C37" s="25"/>
      <c r="D37" s="9"/>
      <c r="E37" s="26">
        <f>SUM(E24:E36)</f>
        <v>400445.9</v>
      </c>
      <c r="F37" s="32"/>
      <c r="G37" s="32"/>
      <c r="H37" s="32"/>
      <c r="I37" s="32"/>
      <c r="J37" s="47">
        <f>SUM(J24:J36)</f>
        <v>26922.32</v>
      </c>
    </row>
    <row r="38" spans="1:10" x14ac:dyDescent="0.25">
      <c r="A38" s="102"/>
      <c r="B38" s="26"/>
      <c r="C38" s="25"/>
      <c r="D38" s="9"/>
      <c r="E38" s="26"/>
      <c r="F38" s="32"/>
      <c r="G38" s="32"/>
      <c r="H38" s="32"/>
      <c r="I38" s="32"/>
      <c r="J38" s="47"/>
    </row>
    <row r="39" spans="1:10" x14ac:dyDescent="0.25">
      <c r="A39" s="28" t="s">
        <v>40</v>
      </c>
      <c r="B39" s="22"/>
      <c r="C39" s="25"/>
      <c r="D39" s="9"/>
      <c r="E39" s="27"/>
      <c r="F39" s="2"/>
      <c r="G39" s="2"/>
      <c r="H39" s="2"/>
      <c r="I39" s="2"/>
      <c r="J39" s="39"/>
    </row>
    <row r="40" spans="1:10" x14ac:dyDescent="0.25">
      <c r="A40" s="107" t="s">
        <v>63</v>
      </c>
      <c r="B40" s="7">
        <v>5510</v>
      </c>
      <c r="C40" s="76" t="s">
        <v>66</v>
      </c>
      <c r="D40" s="17" t="s">
        <v>19</v>
      </c>
      <c r="E40" s="7">
        <v>5510</v>
      </c>
      <c r="F40" s="7"/>
      <c r="G40" s="71"/>
      <c r="H40" s="73"/>
      <c r="I40" s="74"/>
      <c r="J40" s="45"/>
    </row>
    <row r="41" spans="1:10" x14ac:dyDescent="0.25">
      <c r="A41" s="107" t="s">
        <v>64</v>
      </c>
      <c r="B41" s="7">
        <v>22196</v>
      </c>
      <c r="C41" s="76" t="s">
        <v>67</v>
      </c>
      <c r="D41" s="9" t="s">
        <v>20</v>
      </c>
      <c r="E41" s="7">
        <v>22196</v>
      </c>
      <c r="F41" s="7"/>
      <c r="G41" s="71"/>
      <c r="H41" s="7"/>
      <c r="I41" s="74"/>
      <c r="J41" s="45"/>
    </row>
    <row r="42" spans="1:10" x14ac:dyDescent="0.25">
      <c r="A42" s="107" t="s">
        <v>65</v>
      </c>
      <c r="B42" s="7">
        <v>2250</v>
      </c>
      <c r="C42" s="76" t="s">
        <v>68</v>
      </c>
      <c r="D42" s="76" t="s">
        <v>69</v>
      </c>
      <c r="E42" s="1"/>
      <c r="F42" s="7">
        <v>2250</v>
      </c>
      <c r="G42" s="71"/>
      <c r="H42" s="73"/>
      <c r="I42" s="74"/>
      <c r="J42" s="45"/>
    </row>
    <row r="43" spans="1:10" x14ac:dyDescent="0.25">
      <c r="A43" s="48" t="s">
        <v>24</v>
      </c>
      <c r="B43" s="10">
        <v>1650</v>
      </c>
      <c r="C43" s="11">
        <v>39195</v>
      </c>
      <c r="D43" s="8" t="s">
        <v>23</v>
      </c>
      <c r="E43" s="12"/>
      <c r="F43" s="2"/>
      <c r="G43" s="2"/>
      <c r="H43" s="2"/>
      <c r="I43" s="2"/>
      <c r="J43" s="49">
        <v>1650</v>
      </c>
    </row>
    <row r="44" spans="1:10" x14ac:dyDescent="0.25">
      <c r="A44" s="48" t="s">
        <v>25</v>
      </c>
      <c r="B44" s="10">
        <v>80</v>
      </c>
      <c r="C44" s="11">
        <v>41984</v>
      </c>
      <c r="D44" s="9" t="s">
        <v>20</v>
      </c>
      <c r="E44" s="12"/>
      <c r="F44" s="2"/>
      <c r="G44" s="2"/>
      <c r="H44" s="2"/>
      <c r="I44" s="2"/>
      <c r="J44" s="49">
        <v>80</v>
      </c>
    </row>
    <row r="45" spans="1:10" x14ac:dyDescent="0.25">
      <c r="A45" s="48" t="s">
        <v>26</v>
      </c>
      <c r="B45" s="10">
        <v>10000</v>
      </c>
      <c r="C45" s="11">
        <v>40576</v>
      </c>
      <c r="D45" s="8" t="s">
        <v>27</v>
      </c>
      <c r="E45" s="8"/>
      <c r="F45" s="29"/>
      <c r="G45" s="29"/>
      <c r="H45" s="29"/>
      <c r="I45" s="29"/>
      <c r="J45" s="49">
        <v>10000</v>
      </c>
    </row>
    <row r="46" spans="1:10" x14ac:dyDescent="0.25">
      <c r="A46" s="48" t="s">
        <v>28</v>
      </c>
      <c r="B46" s="10">
        <v>1020</v>
      </c>
      <c r="C46" s="11">
        <v>41306</v>
      </c>
      <c r="D46" s="8" t="s">
        <v>29</v>
      </c>
      <c r="E46" s="8"/>
      <c r="F46" s="29"/>
      <c r="G46" s="29"/>
      <c r="H46" s="29"/>
      <c r="I46" s="29"/>
      <c r="J46" s="49">
        <v>1020</v>
      </c>
    </row>
    <row r="47" spans="1:10" x14ac:dyDescent="0.25">
      <c r="A47" s="48" t="s">
        <v>30</v>
      </c>
      <c r="B47" s="10">
        <v>200</v>
      </c>
      <c r="C47" s="11">
        <v>41982</v>
      </c>
      <c r="D47" s="8" t="s">
        <v>31</v>
      </c>
      <c r="E47" s="8"/>
      <c r="F47" s="29"/>
      <c r="G47" s="29"/>
      <c r="H47" s="29"/>
      <c r="I47" s="29"/>
      <c r="J47" s="49">
        <v>200</v>
      </c>
    </row>
    <row r="48" spans="1:10" x14ac:dyDescent="0.25">
      <c r="A48" s="48" t="s">
        <v>32</v>
      </c>
      <c r="B48" s="10">
        <v>8940</v>
      </c>
      <c r="C48" s="11">
        <v>38831</v>
      </c>
      <c r="D48" s="8" t="s">
        <v>23</v>
      </c>
      <c r="E48" s="8"/>
      <c r="F48" s="29"/>
      <c r="G48" s="29"/>
      <c r="H48" s="29"/>
      <c r="I48" s="29"/>
      <c r="J48" s="49">
        <v>8940</v>
      </c>
    </row>
    <row r="49" spans="1:10" x14ac:dyDescent="0.25">
      <c r="A49" s="48" t="s">
        <v>33</v>
      </c>
      <c r="B49" s="10">
        <v>2090</v>
      </c>
      <c r="C49" s="11">
        <v>41800</v>
      </c>
      <c r="D49" s="8" t="s">
        <v>34</v>
      </c>
      <c r="E49" s="8"/>
      <c r="F49" s="29"/>
      <c r="G49" s="29"/>
      <c r="H49" s="29"/>
      <c r="I49" s="29"/>
      <c r="J49" s="49">
        <v>2090</v>
      </c>
    </row>
    <row r="50" spans="1:10" x14ac:dyDescent="0.25">
      <c r="A50" s="48" t="s">
        <v>35</v>
      </c>
      <c r="B50" s="10">
        <v>2400</v>
      </c>
      <c r="C50" s="11">
        <v>39098</v>
      </c>
      <c r="D50" s="8" t="s">
        <v>23</v>
      </c>
      <c r="E50" s="12"/>
      <c r="F50" s="29"/>
      <c r="G50" s="29"/>
      <c r="H50" s="29"/>
      <c r="I50" s="29"/>
      <c r="J50" s="49">
        <v>2400</v>
      </c>
    </row>
    <row r="51" spans="1:10" x14ac:dyDescent="0.25">
      <c r="A51" s="41" t="s">
        <v>16</v>
      </c>
      <c r="B51" s="34">
        <f>SUM(B40:B50)</f>
        <v>56336</v>
      </c>
      <c r="C51" s="35"/>
      <c r="D51" s="34"/>
      <c r="E51" s="34">
        <f>SUM(E40:E50)</f>
        <v>27706</v>
      </c>
      <c r="F51" s="34">
        <f>SUM(F40:F50)</f>
        <v>2250</v>
      </c>
      <c r="G51" s="34"/>
      <c r="H51" s="34"/>
      <c r="I51" s="34"/>
      <c r="J51" s="50">
        <f>SUM(J43:J50)</f>
        <v>26380</v>
      </c>
    </row>
    <row r="52" spans="1:10" x14ac:dyDescent="0.25">
      <c r="A52" s="51"/>
      <c r="B52" s="3"/>
      <c r="C52" s="13"/>
      <c r="D52" s="3"/>
      <c r="E52" s="3"/>
      <c r="F52" s="3"/>
      <c r="G52" s="3"/>
      <c r="H52" s="3"/>
      <c r="I52" s="3"/>
      <c r="J52" s="52"/>
    </row>
    <row r="53" spans="1:10" ht="18" thickBot="1" x14ac:dyDescent="0.45">
      <c r="A53" s="53" t="s">
        <v>12</v>
      </c>
      <c r="B53" s="54">
        <f>B51+B37+B22+B14+B11</f>
        <v>2915565.88</v>
      </c>
      <c r="C53" s="55"/>
      <c r="D53" s="54"/>
      <c r="E53" s="54">
        <f>E51+E37+E22+E14+E11</f>
        <v>2260013.56</v>
      </c>
      <c r="F53" s="54">
        <f>F51+F22</f>
        <v>602250</v>
      </c>
      <c r="G53" s="54"/>
      <c r="H53" s="54"/>
      <c r="I53" s="54"/>
      <c r="J53" s="56">
        <f>J51+J37</f>
        <v>53302.32</v>
      </c>
    </row>
    <row r="54" spans="1:10" ht="21" customHeight="1" x14ac:dyDescent="0.25">
      <c r="A54" s="30"/>
      <c r="B54" s="31"/>
      <c r="C54" s="6"/>
      <c r="D54" s="1"/>
      <c r="E54" s="1"/>
      <c r="F54" s="1"/>
      <c r="G54" s="1"/>
      <c r="H54" s="1"/>
      <c r="I54" s="1"/>
      <c r="J54" s="1"/>
    </row>
    <row r="55" spans="1:10" ht="16.5" customHeight="1" x14ac:dyDescent="0.25">
      <c r="A55" s="87" t="s">
        <v>15</v>
      </c>
      <c r="B55" s="87"/>
      <c r="C55" s="87"/>
      <c r="D55" s="87"/>
      <c r="E55" s="87"/>
      <c r="F55" s="87"/>
      <c r="G55" s="87"/>
      <c r="H55" s="87"/>
      <c r="I55" s="87"/>
      <c r="J55" s="87"/>
    </row>
    <row r="56" spans="1:10" ht="27.75" customHeight="1" x14ac:dyDescent="0.25">
      <c r="A56" s="60"/>
      <c r="B56" s="62"/>
      <c r="C56" s="63"/>
      <c r="D56" s="62"/>
      <c r="E56" s="62"/>
      <c r="F56" s="62"/>
      <c r="G56" s="62"/>
      <c r="H56" s="62"/>
      <c r="I56" s="60"/>
      <c r="J56" s="60"/>
    </row>
    <row r="57" spans="1:10" ht="16.5" customHeight="1" x14ac:dyDescent="0.25">
      <c r="A57" s="60"/>
      <c r="B57" s="64" t="s">
        <v>43</v>
      </c>
      <c r="C57" s="63"/>
      <c r="D57" s="62"/>
      <c r="E57" s="62"/>
      <c r="F57" s="62"/>
      <c r="G57" s="64" t="s">
        <v>44</v>
      </c>
      <c r="H57" s="64"/>
      <c r="I57" s="60"/>
      <c r="J57" s="60"/>
    </row>
    <row r="58" spans="1:10" x14ac:dyDescent="0.25">
      <c r="A58" s="60"/>
      <c r="B58" s="60" t="s">
        <v>45</v>
      </c>
      <c r="C58" s="61"/>
      <c r="D58" s="60"/>
      <c r="E58" s="60"/>
      <c r="F58" s="60"/>
      <c r="G58" s="60" t="s">
        <v>46</v>
      </c>
      <c r="H58" s="60"/>
      <c r="I58" s="60"/>
      <c r="J58" s="60"/>
    </row>
    <row r="66" ht="17.25" customHeight="1" x14ac:dyDescent="0.25"/>
    <row r="68" ht="13.7" customHeight="1" x14ac:dyDescent="0.25"/>
    <row r="69" ht="24" customHeight="1" x14ac:dyDescent="0.25"/>
    <row r="70" ht="11.25" customHeight="1" x14ac:dyDescent="0.25"/>
  </sheetData>
  <mergeCells count="10">
    <mergeCell ref="A55:J55"/>
    <mergeCell ref="A1:B1"/>
    <mergeCell ref="A3:J3"/>
    <mergeCell ref="A6:A8"/>
    <mergeCell ref="B6:B8"/>
    <mergeCell ref="C6:C8"/>
    <mergeCell ref="D6:D8"/>
    <mergeCell ref="E6:J6"/>
    <mergeCell ref="E7:G7"/>
    <mergeCell ref="H7:J7"/>
  </mergeCells>
  <pageMargins left="0.75" right="0.75" top="0.5" bottom="0.5" header="0.3" footer="0.3"/>
  <pageSetup paperSize="9" scale="88" orientation="landscape" horizontalDpi="4294967293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12 - UCA</vt:lpstr>
      <vt:lpstr>'Form 12 - UCA'!Print_Area</vt:lpstr>
      <vt:lpstr>'Form 12 - UCA'!Print_Titles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Rhona Jean P. Corpuz</cp:lastModifiedBy>
  <cp:lastPrinted>2020-04-15T03:42:39Z</cp:lastPrinted>
  <dcterms:created xsi:type="dcterms:W3CDTF">2018-01-17T05:45:47Z</dcterms:created>
  <dcterms:modified xsi:type="dcterms:W3CDTF">2020-04-15T03:58:32Z</dcterms:modified>
</cp:coreProperties>
</file>