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V &amp; REMITTANCES 2021\CA Reports 2021\"/>
    </mc:Choice>
  </mc:AlternateContent>
  <bookViews>
    <workbookView xWindow="0" yWindow="0" windowWidth="19200" windowHeight="7305"/>
  </bookViews>
  <sheets>
    <sheet name="Form 12 - UCA" sheetId="1" r:id="rId1"/>
  </sheets>
  <definedNames>
    <definedName name="_xlnm.Print_Titles" localSheetId="0">'Form 12 - UCA'!$1:$6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19" i="1"/>
  <c r="E16" i="1"/>
  <c r="E14" i="1"/>
  <c r="E11" i="1"/>
  <c r="E20" i="1" l="1"/>
  <c r="G20" i="1"/>
  <c r="F20" i="1"/>
  <c r="B20" i="1"/>
  <c r="F36" i="1" l="1"/>
  <c r="E12" i="1" l="1"/>
  <c r="B12" i="1"/>
  <c r="E9" i="1" l="1"/>
  <c r="B9" i="1"/>
  <c r="H20" i="1"/>
  <c r="H46" i="1" s="1"/>
  <c r="F46" i="1" l="1"/>
  <c r="G46" i="1" l="1"/>
  <c r="F45" i="1" l="1"/>
  <c r="B45" i="1" l="1"/>
  <c r="E45" i="1"/>
  <c r="J45" i="1" l="1"/>
  <c r="E36" i="1"/>
  <c r="B36" i="1"/>
  <c r="B46" i="1" s="1"/>
  <c r="J36" i="1" l="1"/>
  <c r="J46" i="1" s="1"/>
</calcChain>
</file>

<file path=xl/sharedStrings.xml><?xml version="1.0" encoding="utf-8"?>
<sst xmlns="http://schemas.openxmlformats.org/spreadsheetml/2006/main" count="92" uniqueCount="72">
  <si>
    <t>FDP Form 12 - Unliquidated Cash Advances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</si>
  <si>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</si>
  <si>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</si>
  <si>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</si>
  <si>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</si>
  <si>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</si>
  <si>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</si>
  <si>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</si>
  <si>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31-90 days</t>
  </si>
  <si>
    <t>Over 1 year</t>
  </si>
  <si>
    <t>Over 2 years</t>
  </si>
  <si>
    <t>3 years and above</t>
  </si>
  <si>
    <t>Less than 30 days</t>
  </si>
  <si>
    <t>91-365 days</t>
  </si>
  <si>
    <t>Sub Total</t>
  </si>
  <si>
    <t>Teves, Pryde Henry A.</t>
  </si>
  <si>
    <t>Confidential Purposes</t>
  </si>
  <si>
    <t>Training/travelling</t>
  </si>
  <si>
    <t>-do-</t>
  </si>
  <si>
    <t>travelling expenses</t>
  </si>
  <si>
    <t>intelligence purposes</t>
  </si>
  <si>
    <t>training/travelling</t>
  </si>
  <si>
    <t>conference in Bohol</t>
  </si>
  <si>
    <t>Chess tournament</t>
  </si>
  <si>
    <t>Advances from Officers &amp; Employees</t>
  </si>
  <si>
    <t>Other Receivables</t>
  </si>
  <si>
    <t>Advances to Special Disbursing Officer</t>
  </si>
  <si>
    <t>Province, City or Municipality : NEGROS ORIENTAL, BAYAWAN CITY</t>
  </si>
  <si>
    <t>CORAZON P. LIRAZAN</t>
  </si>
  <si>
    <t>PRYDE HENRY A. TEVES</t>
  </si>
  <si>
    <t xml:space="preserve">    Local Chief Executive</t>
  </si>
  <si>
    <t>Petty Cash Fund</t>
  </si>
  <si>
    <t>Gotladera, Arnel Antonio</t>
  </si>
  <si>
    <t xml:space="preserve">Advances for Payroll </t>
  </si>
  <si>
    <t>De los Reyes, Rodrigo</t>
  </si>
  <si>
    <t>Flores, Shareen M.</t>
  </si>
  <si>
    <t>Piñero, Nova V.</t>
  </si>
  <si>
    <t xml:space="preserve"> MOOE for Trasportation Equipment (GSO)</t>
  </si>
  <si>
    <t xml:space="preserve"> MOOE for Trasportation Equipment (CEO)</t>
  </si>
  <si>
    <t>Meals Subsidy for Inmates</t>
  </si>
  <si>
    <t>Grand Total</t>
  </si>
  <si>
    <t>Petty Cash Expenses</t>
  </si>
  <si>
    <t>Salaries, Wages &amp; Other Exp.</t>
  </si>
  <si>
    <r>
      <t>Pane, Anthony</t>
    </r>
    <r>
      <rPr>
        <sz val="12"/>
        <rFont val="Arial Narrow"/>
        <family val="2"/>
      </rPr>
      <t>*</t>
    </r>
  </si>
  <si>
    <r>
      <t>Maghari, Wilhelmina</t>
    </r>
    <r>
      <rPr>
        <sz val="12"/>
        <rFont val="Arial Narrow"/>
        <family val="2"/>
      </rPr>
      <t>*</t>
    </r>
  </si>
  <si>
    <r>
      <t>Lingotan, Eugenio</t>
    </r>
    <r>
      <rPr>
        <sz val="12"/>
        <rFont val="Arial Narrow"/>
        <family val="2"/>
      </rPr>
      <t>*</t>
    </r>
  </si>
  <si>
    <r>
      <t>Jumuad, Analie</t>
    </r>
    <r>
      <rPr>
        <sz val="12"/>
        <rFont val="Arial Narrow"/>
        <family val="2"/>
      </rPr>
      <t>*</t>
    </r>
  </si>
  <si>
    <r>
      <t>Dungog, Miguel</t>
    </r>
    <r>
      <rPr>
        <sz val="12"/>
        <rFont val="Arial Narrow"/>
        <family val="2"/>
      </rPr>
      <t>**</t>
    </r>
  </si>
  <si>
    <r>
      <t>Billones, Genghis Khan</t>
    </r>
    <r>
      <rPr>
        <sz val="12"/>
        <rFont val="Arial Narrow"/>
        <family val="2"/>
      </rPr>
      <t>*</t>
    </r>
  </si>
  <si>
    <r>
      <t>Teves, Romero</t>
    </r>
    <r>
      <rPr>
        <sz val="12"/>
        <rFont val="Arial Narrow"/>
        <family val="2"/>
      </rPr>
      <t>*</t>
    </r>
  </si>
  <si>
    <r>
      <t xml:space="preserve"> Aberia, Merlinda</t>
    </r>
    <r>
      <rPr>
        <sz val="12"/>
        <rFont val="Arial Narrow"/>
        <family val="2"/>
      </rPr>
      <t>*</t>
    </r>
  </si>
  <si>
    <r>
      <t>Ynoy, Wilfredo</t>
    </r>
    <r>
      <rPr>
        <sz val="12"/>
        <rFont val="Arial Narrow"/>
        <family val="2"/>
      </rPr>
      <t>**</t>
    </r>
  </si>
  <si>
    <t>Legend: * separated/resigned</t>
  </si>
  <si>
    <t xml:space="preserve">            ** deceased</t>
  </si>
  <si>
    <t xml:space="preserve">      Local Accountant</t>
  </si>
  <si>
    <t xml:space="preserve">    We hereby certify that we have reviewed the contents and hereby attest to the veracity and correctness of the data or information contained in this document.</t>
  </si>
  <si>
    <t>Nalua, Mae Ann</t>
  </si>
  <si>
    <t>MOOE for Emergency Purpose of CSWD inhouse clients.</t>
  </si>
  <si>
    <t>Carreon, Henry Jr. E.</t>
  </si>
  <si>
    <t>Casipong, Narciso N.</t>
  </si>
  <si>
    <t>Espartero, Julius T.</t>
  </si>
  <si>
    <t>Gaudiel, Merlita R.</t>
  </si>
  <si>
    <t xml:space="preserve">Lalas, Romeo </t>
  </si>
  <si>
    <t>Maturan,Milcyn</t>
  </si>
  <si>
    <t>Santiago, Felipe Jr. O.</t>
  </si>
  <si>
    <t>Sumalpong, Luis J.</t>
  </si>
  <si>
    <t>Tijing, Rusmar Ian D.</t>
  </si>
  <si>
    <t>Torrillo, Tristan Gold</t>
  </si>
  <si>
    <t>Trias, Jonas M.</t>
  </si>
  <si>
    <t>Uy, Siegfred Kent</t>
  </si>
  <si>
    <t>Subsidy for Senior Citizens &amp; Prizes</t>
  </si>
  <si>
    <t>UNLIQUIDATED CASH ADVANCES
3RD  QUARTER, 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</si>
</sst>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u val="singleAccounting"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Border="1" applyAlignment="1">
      <alignment horizontal="center" vertical="top" wrapText="1"/>
    </xf>
    <xf numFmtId="43" fontId="5" fillId="0" borderId="1" xfId="1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7" fillId="0" borderId="1" xfId="1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43" fontId="4" fillId="0" borderId="1" xfId="1" applyFont="1" applyBorder="1"/>
    <xf numFmtId="0" fontId="5" fillId="0" borderId="0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43" fontId="7" fillId="0" borderId="1" xfId="1" applyFont="1" applyBorder="1" applyAlignment="1">
      <alignment vertical="center"/>
    </xf>
    <xf numFmtId="14" fontId="5" fillId="0" borderId="1" xfId="1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1" xfId="0" applyFont="1" applyBorder="1" applyAlignment="1">
      <alignment horizontal="center" vertical="center"/>
    </xf>
    <xf numFmtId="43" fontId="7" fillId="0" borderId="1" xfId="0" quotePrefix="1" applyNumberFormat="1" applyFont="1" applyBorder="1" applyAlignment="1">
      <alignment horizontal="center" vertical="center"/>
    </xf>
    <xf numFmtId="43" fontId="6" fillId="0" borderId="1" xfId="1" applyFont="1" applyBorder="1"/>
    <xf numFmtId="43" fontId="6" fillId="0" borderId="1" xfId="1" applyFon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3" fontId="5" fillId="0" borderId="10" xfId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43" fontId="6" fillId="0" borderId="10" xfId="0" applyNumberFormat="1" applyFont="1" applyBorder="1" applyAlignment="1">
      <alignment horizontal="center" vertical="center"/>
    </xf>
    <xf numFmtId="43" fontId="4" fillId="0" borderId="10" xfId="1" applyFont="1" applyBorder="1" applyAlignment="1">
      <alignment horizontal="center"/>
    </xf>
    <xf numFmtId="43" fontId="6" fillId="0" borderId="10" xfId="1" applyFont="1" applyBorder="1"/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10" fillId="0" borderId="0" xfId="0" applyFont="1"/>
    <xf numFmtId="14" fontId="5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43" fontId="12" fillId="0" borderId="12" xfId="1" applyFont="1" applyBorder="1"/>
    <xf numFmtId="43" fontId="12" fillId="0" borderId="12" xfId="1" applyFont="1" applyBorder="1" applyAlignment="1">
      <alignment horizontal="center"/>
    </xf>
    <xf numFmtId="43" fontId="12" fillId="0" borderId="13" xfId="1" applyFont="1" applyBorder="1"/>
    <xf numFmtId="0" fontId="1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3" fontId="4" fillId="0" borderId="18" xfId="1" applyFont="1" applyBorder="1"/>
    <xf numFmtId="43" fontId="13" fillId="0" borderId="16" xfId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3" fontId="14" fillId="0" borderId="16" xfId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43" fontId="13" fillId="0" borderId="1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4" fillId="0" borderId="16" xfId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43" fontId="5" fillId="0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43" fontId="12" fillId="0" borderId="0" xfId="1" applyFont="1" applyBorder="1"/>
    <xf numFmtId="43" fontId="12" fillId="0" borderId="0" xfId="1" applyFont="1" applyBorder="1" applyAlignment="1">
      <alignment horizontal="center"/>
    </xf>
    <xf numFmtId="0" fontId="4" fillId="0" borderId="0" xfId="0" applyFont="1" applyBorder="1"/>
    <xf numFmtId="43" fontId="4" fillId="0" borderId="0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7" fillId="0" borderId="7" xfId="0" applyFont="1" applyBorder="1"/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9" xfId="0" applyFont="1" applyBorder="1" applyAlignment="1">
      <alignment horizontal="left"/>
    </xf>
    <xf numFmtId="43" fontId="11" fillId="0" borderId="11" xfId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view="pageBreakPreview" topLeftCell="A31" zoomScaleNormal="100" zoomScaleSheetLayoutView="100" workbookViewId="0">
      <selection activeCell="A48" sqref="A48"/>
    </sheetView>
  </sheetViews>
  <sheetFormatPr defaultRowHeight="15" x14ac:dyDescent="0.25"/>
  <cols>
    <col min="1" max="1" width="20.5703125" customWidth="1"/>
    <col min="2" max="2" width="15.42578125" customWidth="1"/>
    <col min="3" max="3" width="12.28515625" style="4" customWidth="1"/>
    <col min="4" max="4" width="29.5703125" customWidth="1"/>
    <col min="5" max="5" width="12.85546875" customWidth="1"/>
    <col min="6" max="6" width="12.28515625" customWidth="1"/>
    <col min="7" max="7" width="12.5703125" customWidth="1"/>
    <col min="8" max="8" width="12" customWidth="1"/>
    <col min="9" max="9" width="11.85546875" customWidth="1"/>
    <col min="10" max="10" width="14.28515625" customWidth="1"/>
  </cols>
  <sheetData>
    <row r="1" spans="1:10" ht="15.95" customHeight="1" thickBot="1" x14ac:dyDescent="0.3">
      <c r="A1" s="90" t="s">
        <v>0</v>
      </c>
      <c r="B1" s="90"/>
    </row>
    <row r="2" spans="1:10" ht="30.75" customHeight="1" x14ac:dyDescent="0.25">
      <c r="A2" s="92" t="s">
        <v>71</v>
      </c>
      <c r="B2" s="93"/>
      <c r="C2" s="94"/>
      <c r="D2" s="94"/>
      <c r="E2" s="94"/>
      <c r="F2" s="94"/>
      <c r="G2" s="94"/>
      <c r="H2" s="94"/>
      <c r="I2" s="94"/>
      <c r="J2" s="95"/>
    </row>
    <row r="3" spans="1:10" ht="20.25" customHeight="1" thickBot="1" x14ac:dyDescent="0.3">
      <c r="A3" s="91" t="s">
        <v>27</v>
      </c>
      <c r="B3" s="10"/>
      <c r="C3" s="3"/>
      <c r="D3" s="3"/>
      <c r="E3" s="3"/>
      <c r="F3" s="3"/>
      <c r="G3" s="3"/>
      <c r="H3" s="3"/>
      <c r="I3" s="3"/>
      <c r="J3" s="28"/>
    </row>
    <row r="4" spans="1:10" ht="15" customHeight="1" x14ac:dyDescent="0.25">
      <c r="A4" s="81" t="s">
        <v>1</v>
      </c>
      <c r="B4" s="96" t="s">
        <v>2</v>
      </c>
      <c r="C4" s="84" t="s">
        <v>3</v>
      </c>
      <c r="D4" s="84" t="s">
        <v>4</v>
      </c>
      <c r="E4" s="84" t="s">
        <v>5</v>
      </c>
      <c r="F4" s="84"/>
      <c r="G4" s="84"/>
      <c r="H4" s="84"/>
      <c r="I4" s="84"/>
      <c r="J4" s="87"/>
    </row>
    <row r="5" spans="1:10" ht="16.5" customHeight="1" x14ac:dyDescent="0.25">
      <c r="A5" s="82"/>
      <c r="B5" s="97"/>
      <c r="C5" s="85"/>
      <c r="D5" s="85"/>
      <c r="E5" s="85" t="s">
        <v>6</v>
      </c>
      <c r="F5" s="85"/>
      <c r="G5" s="85"/>
      <c r="H5" s="85" t="s">
        <v>7</v>
      </c>
      <c r="I5" s="85"/>
      <c r="J5" s="88"/>
    </row>
    <row r="6" spans="1:10" ht="17.25" customHeight="1" thickBot="1" x14ac:dyDescent="0.3">
      <c r="A6" s="83"/>
      <c r="B6" s="98"/>
      <c r="C6" s="86"/>
      <c r="D6" s="86"/>
      <c r="E6" s="38" t="s">
        <v>12</v>
      </c>
      <c r="F6" s="39" t="s">
        <v>8</v>
      </c>
      <c r="G6" s="39" t="s">
        <v>13</v>
      </c>
      <c r="H6" s="39" t="s">
        <v>9</v>
      </c>
      <c r="I6" s="39" t="s">
        <v>10</v>
      </c>
      <c r="J6" s="40" t="s">
        <v>11</v>
      </c>
    </row>
    <row r="7" spans="1:10" ht="15.2" customHeight="1" x14ac:dyDescent="0.25">
      <c r="A7" s="66" t="s">
        <v>31</v>
      </c>
      <c r="B7" s="50"/>
      <c r="C7" s="50"/>
      <c r="D7" s="50"/>
      <c r="E7" s="51"/>
      <c r="F7" s="52"/>
      <c r="G7" s="52"/>
      <c r="H7" s="52"/>
      <c r="I7" s="52"/>
      <c r="J7" s="53"/>
    </row>
    <row r="8" spans="1:10" ht="15.2" customHeight="1" x14ac:dyDescent="0.25">
      <c r="A8" s="62" t="s">
        <v>32</v>
      </c>
      <c r="B8" s="69">
        <v>300000</v>
      </c>
      <c r="C8" s="70">
        <v>44202</v>
      </c>
      <c r="D8" s="72" t="s">
        <v>41</v>
      </c>
      <c r="E8" s="69">
        <v>300000</v>
      </c>
      <c r="F8" s="58"/>
      <c r="G8" s="59"/>
      <c r="H8" s="52"/>
      <c r="I8" s="52"/>
      <c r="J8" s="53"/>
    </row>
    <row r="9" spans="1:10" ht="15.2" customHeight="1" x14ac:dyDescent="0.25">
      <c r="A9" s="63" t="s">
        <v>14</v>
      </c>
      <c r="B9" s="55">
        <f>SUM(B8)</f>
        <v>300000</v>
      </c>
      <c r="C9" s="56"/>
      <c r="D9" s="56"/>
      <c r="E9" s="65">
        <f>SUM(E8)</f>
        <v>300000</v>
      </c>
      <c r="F9" s="58"/>
      <c r="G9" s="59"/>
      <c r="H9" s="52"/>
      <c r="I9" s="52"/>
      <c r="J9" s="53"/>
    </row>
    <row r="10" spans="1:10" ht="15.2" customHeight="1" x14ac:dyDescent="0.25">
      <c r="A10" s="66" t="s">
        <v>33</v>
      </c>
      <c r="B10" s="57"/>
      <c r="C10" s="58"/>
      <c r="D10" s="58"/>
      <c r="E10" s="58"/>
      <c r="F10" s="58"/>
      <c r="G10" s="59"/>
      <c r="H10" s="52"/>
      <c r="I10" s="52"/>
      <c r="J10" s="53"/>
    </row>
    <row r="11" spans="1:10" ht="15.2" customHeight="1" x14ac:dyDescent="0.25">
      <c r="A11" s="62" t="s">
        <v>32</v>
      </c>
      <c r="B11" s="69">
        <v>62006.62</v>
      </c>
      <c r="C11" s="70">
        <v>44365</v>
      </c>
      <c r="D11" s="12" t="s">
        <v>42</v>
      </c>
      <c r="E11" s="71">
        <f>B11</f>
        <v>62006.62</v>
      </c>
      <c r="F11" s="58"/>
      <c r="G11" s="59"/>
      <c r="H11" s="52"/>
      <c r="I11" s="52"/>
      <c r="J11" s="53"/>
    </row>
    <row r="12" spans="1:10" ht="15.2" customHeight="1" x14ac:dyDescent="0.25">
      <c r="A12" s="63" t="s">
        <v>14</v>
      </c>
      <c r="B12" s="55">
        <f>SUM(B11)</f>
        <v>62006.62</v>
      </c>
      <c r="C12" s="58"/>
      <c r="D12" s="58"/>
      <c r="E12" s="65">
        <f>SUM(E11)</f>
        <v>62006.62</v>
      </c>
      <c r="F12" s="58"/>
      <c r="G12" s="59"/>
      <c r="H12" s="52"/>
      <c r="I12" s="52"/>
      <c r="J12" s="53"/>
    </row>
    <row r="13" spans="1:10" ht="15.2" customHeight="1" x14ac:dyDescent="0.25">
      <c r="A13" s="66" t="s">
        <v>26</v>
      </c>
      <c r="B13" s="11"/>
      <c r="C13" s="14"/>
      <c r="D13" s="12"/>
      <c r="E13" s="14"/>
      <c r="F13" s="2"/>
      <c r="G13" s="2"/>
      <c r="H13" s="2"/>
      <c r="I13" s="2"/>
      <c r="J13" s="29"/>
    </row>
    <row r="14" spans="1:10" ht="15.2" customHeight="1" x14ac:dyDescent="0.25">
      <c r="A14" s="62" t="s">
        <v>34</v>
      </c>
      <c r="B14" s="11">
        <v>100000</v>
      </c>
      <c r="C14" s="60">
        <v>44448</v>
      </c>
      <c r="D14" s="61" t="s">
        <v>37</v>
      </c>
      <c r="E14" s="11">
        <f>B14</f>
        <v>100000</v>
      </c>
      <c r="F14" s="24"/>
      <c r="G14" s="24"/>
      <c r="H14" s="24"/>
      <c r="I14" s="24"/>
      <c r="J14" s="68"/>
    </row>
    <row r="15" spans="1:10" ht="15.2" customHeight="1" x14ac:dyDescent="0.25">
      <c r="A15" s="62" t="s">
        <v>35</v>
      </c>
      <c r="B15" s="11">
        <v>100000</v>
      </c>
      <c r="C15" s="60">
        <v>44455</v>
      </c>
      <c r="D15" s="61" t="s">
        <v>38</v>
      </c>
      <c r="E15" s="11">
        <v>100000</v>
      </c>
      <c r="F15" s="24"/>
      <c r="G15" s="24"/>
      <c r="H15" s="24"/>
      <c r="I15" s="24"/>
      <c r="J15" s="68"/>
    </row>
    <row r="16" spans="1:10" ht="15.2" customHeight="1" x14ac:dyDescent="0.25">
      <c r="A16" s="62" t="s">
        <v>32</v>
      </c>
      <c r="B16" s="11">
        <v>6593400</v>
      </c>
      <c r="C16" s="60">
        <v>44468</v>
      </c>
      <c r="D16" s="12" t="s">
        <v>70</v>
      </c>
      <c r="E16" s="11">
        <f>B16</f>
        <v>6593400</v>
      </c>
      <c r="F16" s="24"/>
      <c r="G16" s="24"/>
      <c r="H16" s="24"/>
      <c r="I16" s="24"/>
      <c r="J16" s="68"/>
    </row>
    <row r="17" spans="1:10" ht="22.5" customHeight="1" x14ac:dyDescent="0.25">
      <c r="A17" s="62" t="s">
        <v>56</v>
      </c>
      <c r="B17" s="11">
        <v>20000</v>
      </c>
      <c r="C17" s="60">
        <v>44449</v>
      </c>
      <c r="D17" s="61" t="s">
        <v>57</v>
      </c>
      <c r="E17" s="11">
        <v>20000</v>
      </c>
      <c r="F17" s="24"/>
      <c r="G17" s="24"/>
      <c r="H17" s="24"/>
      <c r="I17" s="24"/>
      <c r="J17" s="68"/>
    </row>
    <row r="18" spans="1:10" ht="15.2" customHeight="1" x14ac:dyDescent="0.25">
      <c r="A18" s="62" t="s">
        <v>36</v>
      </c>
      <c r="B18" s="11">
        <v>67869.5</v>
      </c>
      <c r="C18" s="60">
        <v>44466</v>
      </c>
      <c r="D18" s="12" t="s">
        <v>39</v>
      </c>
      <c r="E18" s="11">
        <v>67869.5</v>
      </c>
      <c r="F18" s="24"/>
      <c r="G18" s="24"/>
      <c r="H18" s="24"/>
      <c r="I18" s="24"/>
      <c r="J18" s="68"/>
    </row>
    <row r="19" spans="1:10" ht="15.2" customHeight="1" x14ac:dyDescent="0.25">
      <c r="A19" s="30" t="s">
        <v>15</v>
      </c>
      <c r="B19" s="15">
        <v>1100000</v>
      </c>
      <c r="C19" s="44">
        <v>44404</v>
      </c>
      <c r="D19" s="5" t="s">
        <v>16</v>
      </c>
      <c r="E19" s="75">
        <f>B19</f>
        <v>1100000</v>
      </c>
      <c r="F19" s="15"/>
      <c r="G19" s="54"/>
      <c r="H19" s="67"/>
      <c r="I19" s="24"/>
      <c r="J19" s="68"/>
    </row>
    <row r="20" spans="1:10" ht="15.2" customHeight="1" x14ac:dyDescent="0.25">
      <c r="A20" s="31" t="s">
        <v>14</v>
      </c>
      <c r="B20" s="13">
        <f>SUM(B14:B19)</f>
        <v>7981269.5</v>
      </c>
      <c r="C20" s="14"/>
      <c r="D20" s="16"/>
      <c r="E20" s="25">
        <f>SUM(E14:E19)</f>
        <v>7981269.5</v>
      </c>
      <c r="F20" s="45">
        <f>SUM(F14:F19)</f>
        <v>0</v>
      </c>
      <c r="G20" s="46">
        <f>SUM(G14:G19)</f>
        <v>0</v>
      </c>
      <c r="H20" s="64">
        <f>SUM(H14:H18)</f>
        <v>0</v>
      </c>
      <c r="I20" s="2"/>
      <c r="J20" s="29"/>
    </row>
    <row r="21" spans="1:10" ht="15.2" customHeight="1" x14ac:dyDescent="0.25">
      <c r="A21" s="31" t="s">
        <v>24</v>
      </c>
      <c r="B21" s="17"/>
      <c r="C21" s="18"/>
      <c r="D21" s="12"/>
      <c r="E21" s="32"/>
      <c r="F21" s="2"/>
      <c r="G21" s="2"/>
      <c r="H21" s="2"/>
      <c r="I21" s="2"/>
      <c r="J21" s="29"/>
    </row>
    <row r="22" spans="1:10" ht="15.2" customHeight="1" x14ac:dyDescent="0.25">
      <c r="A22" s="30" t="s">
        <v>50</v>
      </c>
      <c r="B22" s="17">
        <v>2520</v>
      </c>
      <c r="C22" s="19">
        <v>38766</v>
      </c>
      <c r="D22" s="12" t="s">
        <v>17</v>
      </c>
      <c r="E22" s="19"/>
      <c r="F22" s="24"/>
      <c r="G22" s="24"/>
      <c r="H22" s="24"/>
      <c r="I22" s="24"/>
      <c r="J22" s="33">
        <v>2520</v>
      </c>
    </row>
    <row r="23" spans="1:10" ht="15.2" customHeight="1" x14ac:dyDescent="0.25">
      <c r="A23" s="30" t="s">
        <v>58</v>
      </c>
      <c r="B23" s="17">
        <v>16220</v>
      </c>
      <c r="C23" s="89">
        <v>44468</v>
      </c>
      <c r="D23" s="6" t="s">
        <v>18</v>
      </c>
      <c r="E23" s="17">
        <v>16220</v>
      </c>
      <c r="F23" s="17"/>
      <c r="G23" s="24"/>
      <c r="H23" s="24"/>
      <c r="I23" s="24"/>
      <c r="J23" s="33"/>
    </row>
    <row r="24" spans="1:10" ht="15.2" customHeight="1" x14ac:dyDescent="0.25">
      <c r="A24" s="30" t="s">
        <v>59</v>
      </c>
      <c r="B24" s="17">
        <v>16220</v>
      </c>
      <c r="C24" s="89">
        <v>44468</v>
      </c>
      <c r="D24" s="6" t="s">
        <v>18</v>
      </c>
      <c r="E24" s="17">
        <v>16220</v>
      </c>
      <c r="F24" s="17"/>
      <c r="G24" s="24"/>
      <c r="H24" s="24"/>
      <c r="I24" s="24"/>
      <c r="J24" s="33"/>
    </row>
    <row r="25" spans="1:10" ht="15.2" customHeight="1" x14ac:dyDescent="0.25">
      <c r="A25" s="30" t="s">
        <v>60</v>
      </c>
      <c r="B25" s="17">
        <v>16220</v>
      </c>
      <c r="C25" s="89">
        <v>44468</v>
      </c>
      <c r="D25" s="6" t="s">
        <v>18</v>
      </c>
      <c r="E25" s="17">
        <v>16220</v>
      </c>
      <c r="F25" s="17"/>
      <c r="G25" s="24"/>
      <c r="H25" s="24"/>
      <c r="I25" s="24"/>
      <c r="J25" s="33"/>
    </row>
    <row r="26" spans="1:10" ht="15.2" customHeight="1" x14ac:dyDescent="0.25">
      <c r="A26" s="30" t="s">
        <v>61</v>
      </c>
      <c r="B26" s="17">
        <v>16220</v>
      </c>
      <c r="C26" s="89">
        <v>44468</v>
      </c>
      <c r="D26" s="6" t="s">
        <v>18</v>
      </c>
      <c r="E26" s="17">
        <v>16220</v>
      </c>
      <c r="F26" s="17"/>
      <c r="G26" s="24"/>
      <c r="H26" s="24"/>
      <c r="I26" s="24"/>
      <c r="J26" s="33"/>
    </row>
    <row r="27" spans="1:10" ht="15.2" customHeight="1" x14ac:dyDescent="0.25">
      <c r="A27" s="30" t="s">
        <v>62</v>
      </c>
      <c r="B27" s="17">
        <v>6700</v>
      </c>
      <c r="C27" s="89">
        <v>44468</v>
      </c>
      <c r="D27" s="6" t="s">
        <v>18</v>
      </c>
      <c r="E27" s="17">
        <v>6700</v>
      </c>
      <c r="F27" s="17"/>
      <c r="G27" s="24"/>
      <c r="H27" s="24"/>
      <c r="I27" s="24"/>
      <c r="J27" s="33"/>
    </row>
    <row r="28" spans="1:10" ht="15.2" customHeight="1" x14ac:dyDescent="0.25">
      <c r="A28" s="30" t="s">
        <v>63</v>
      </c>
      <c r="B28" s="17">
        <v>16220</v>
      </c>
      <c r="C28" s="89">
        <v>44468</v>
      </c>
      <c r="D28" s="6" t="s">
        <v>18</v>
      </c>
      <c r="E28" s="17">
        <v>16220</v>
      </c>
      <c r="F28" s="17"/>
      <c r="G28" s="24"/>
      <c r="H28" s="24"/>
      <c r="I28" s="24"/>
      <c r="J28" s="33"/>
    </row>
    <row r="29" spans="1:10" ht="15.2" customHeight="1" x14ac:dyDescent="0.25">
      <c r="A29" s="30" t="s">
        <v>64</v>
      </c>
      <c r="B29" s="17">
        <v>16220</v>
      </c>
      <c r="C29" s="89">
        <v>44468</v>
      </c>
      <c r="D29" s="6" t="s">
        <v>18</v>
      </c>
      <c r="E29" s="17">
        <v>16220</v>
      </c>
      <c r="F29" s="17"/>
      <c r="G29" s="24"/>
      <c r="H29" s="24"/>
      <c r="I29" s="24"/>
      <c r="J29" s="33"/>
    </row>
    <row r="30" spans="1:10" ht="15.2" customHeight="1" x14ac:dyDescent="0.25">
      <c r="A30" s="30" t="s">
        <v>65</v>
      </c>
      <c r="B30" s="17">
        <v>16220</v>
      </c>
      <c r="C30" s="89">
        <v>44468</v>
      </c>
      <c r="D30" s="6" t="s">
        <v>18</v>
      </c>
      <c r="E30" s="17">
        <v>16220</v>
      </c>
      <c r="F30" s="17"/>
      <c r="G30" s="24"/>
      <c r="H30" s="24"/>
      <c r="I30" s="24"/>
      <c r="J30" s="33"/>
    </row>
    <row r="31" spans="1:10" ht="15.2" customHeight="1" x14ac:dyDescent="0.25">
      <c r="A31" s="30" t="s">
        <v>66</v>
      </c>
      <c r="B31" s="17">
        <v>16220</v>
      </c>
      <c r="C31" s="89">
        <v>44468</v>
      </c>
      <c r="D31" s="6" t="s">
        <v>18</v>
      </c>
      <c r="E31" s="17">
        <v>16220</v>
      </c>
      <c r="F31" s="17"/>
      <c r="G31" s="24"/>
      <c r="H31" s="24"/>
      <c r="I31" s="24"/>
      <c r="J31" s="33"/>
    </row>
    <row r="32" spans="1:10" ht="15.2" customHeight="1" x14ac:dyDescent="0.25">
      <c r="A32" s="30" t="s">
        <v>67</v>
      </c>
      <c r="B32" s="17">
        <v>16220</v>
      </c>
      <c r="C32" s="89">
        <v>44468</v>
      </c>
      <c r="D32" s="6" t="s">
        <v>18</v>
      </c>
      <c r="E32" s="17">
        <v>16220</v>
      </c>
      <c r="F32" s="17"/>
      <c r="G32" s="24"/>
      <c r="H32" s="24"/>
      <c r="I32" s="24"/>
      <c r="J32" s="33"/>
    </row>
    <row r="33" spans="1:10" ht="15.2" customHeight="1" x14ac:dyDescent="0.25">
      <c r="A33" s="30" t="s">
        <v>68</v>
      </c>
      <c r="B33" s="17">
        <v>16220</v>
      </c>
      <c r="C33" s="89">
        <v>44468</v>
      </c>
      <c r="D33" s="6" t="s">
        <v>18</v>
      </c>
      <c r="E33" s="17">
        <v>16220</v>
      </c>
      <c r="F33" s="17"/>
      <c r="G33" s="24"/>
      <c r="H33" s="24"/>
      <c r="I33" s="24"/>
      <c r="J33" s="33"/>
    </row>
    <row r="34" spans="1:10" ht="15.2" customHeight="1" x14ac:dyDescent="0.25">
      <c r="A34" s="30" t="s">
        <v>69</v>
      </c>
      <c r="B34" s="17">
        <v>18500</v>
      </c>
      <c r="C34" s="89">
        <v>44449</v>
      </c>
      <c r="D34" s="6" t="s">
        <v>18</v>
      </c>
      <c r="E34" s="17">
        <v>18500</v>
      </c>
      <c r="F34" s="17"/>
      <c r="G34" s="24"/>
      <c r="H34" s="24"/>
      <c r="I34" s="24"/>
      <c r="J34" s="33"/>
    </row>
    <row r="35" spans="1:10" ht="15.2" customHeight="1" x14ac:dyDescent="0.25">
      <c r="A35" s="34" t="s">
        <v>49</v>
      </c>
      <c r="B35" s="17">
        <v>24402.32</v>
      </c>
      <c r="C35" s="19">
        <v>39954</v>
      </c>
      <c r="D35" s="6" t="s">
        <v>18</v>
      </c>
      <c r="E35" s="19"/>
      <c r="F35" s="24"/>
      <c r="G35" s="24"/>
      <c r="H35" s="24"/>
      <c r="I35" s="24"/>
      <c r="J35" s="33">
        <v>24402.32</v>
      </c>
    </row>
    <row r="36" spans="1:10" ht="15.2" customHeight="1" x14ac:dyDescent="0.25">
      <c r="A36" s="31" t="s">
        <v>14</v>
      </c>
      <c r="B36" s="21">
        <f>SUM(B22:B35)</f>
        <v>214322.32</v>
      </c>
      <c r="C36" s="20"/>
      <c r="D36" s="6"/>
      <c r="E36" s="21">
        <f>SUM(E22:E35)</f>
        <v>187400</v>
      </c>
      <c r="F36" s="45">
        <f>SUM(F22:F35)</f>
        <v>0</v>
      </c>
      <c r="G36" s="24"/>
      <c r="H36" s="24"/>
      <c r="I36" s="24"/>
      <c r="J36" s="35">
        <f>SUM(J22:J35)</f>
        <v>26922.32</v>
      </c>
    </row>
    <row r="37" spans="1:10" ht="17.25" customHeight="1" x14ac:dyDescent="0.25">
      <c r="A37" s="99" t="s">
        <v>25</v>
      </c>
      <c r="B37" s="17"/>
      <c r="C37" s="20"/>
      <c r="D37" s="6"/>
      <c r="E37" s="22"/>
      <c r="F37" s="2"/>
      <c r="G37" s="2"/>
      <c r="H37" s="2"/>
      <c r="I37" s="2"/>
      <c r="J37" s="29"/>
    </row>
    <row r="38" spans="1:10" ht="15.2" customHeight="1" x14ac:dyDescent="0.25">
      <c r="A38" s="30" t="s">
        <v>48</v>
      </c>
      <c r="B38" s="7">
        <v>80</v>
      </c>
      <c r="C38" s="8">
        <v>41984</v>
      </c>
      <c r="D38" s="5" t="s">
        <v>21</v>
      </c>
      <c r="E38" s="9"/>
      <c r="F38" s="24"/>
      <c r="G38" s="24"/>
      <c r="H38" s="24"/>
      <c r="I38" s="24"/>
      <c r="J38" s="36">
        <v>80</v>
      </c>
    </row>
    <row r="39" spans="1:10" ht="15.2" customHeight="1" x14ac:dyDescent="0.25">
      <c r="A39" s="30" t="s">
        <v>47</v>
      </c>
      <c r="B39" s="7">
        <v>10000</v>
      </c>
      <c r="C39" s="8">
        <v>40576</v>
      </c>
      <c r="D39" s="5" t="s">
        <v>20</v>
      </c>
      <c r="E39" s="5"/>
      <c r="F39" s="9"/>
      <c r="G39" s="9"/>
      <c r="H39" s="9"/>
      <c r="I39" s="9"/>
      <c r="J39" s="36">
        <v>10000</v>
      </c>
    </row>
    <row r="40" spans="1:10" ht="15.2" customHeight="1" x14ac:dyDescent="0.25">
      <c r="A40" s="30" t="s">
        <v>46</v>
      </c>
      <c r="B40" s="7">
        <v>1020</v>
      </c>
      <c r="C40" s="8">
        <v>41306</v>
      </c>
      <c r="D40" s="5" t="s">
        <v>21</v>
      </c>
      <c r="E40" s="5"/>
      <c r="F40" s="9"/>
      <c r="G40" s="9"/>
      <c r="H40" s="9"/>
      <c r="I40" s="9"/>
      <c r="J40" s="36">
        <v>1020</v>
      </c>
    </row>
    <row r="41" spans="1:10" ht="15.2" customHeight="1" x14ac:dyDescent="0.25">
      <c r="A41" s="30" t="s">
        <v>45</v>
      </c>
      <c r="B41" s="7">
        <v>200</v>
      </c>
      <c r="C41" s="8">
        <v>41982</v>
      </c>
      <c r="D41" s="5" t="s">
        <v>22</v>
      </c>
      <c r="E41" s="5"/>
      <c r="F41" s="9"/>
      <c r="G41" s="9"/>
      <c r="H41" s="9"/>
      <c r="I41" s="9"/>
      <c r="J41" s="36">
        <v>200</v>
      </c>
    </row>
    <row r="42" spans="1:10" ht="15.2" customHeight="1" x14ac:dyDescent="0.25">
      <c r="A42" s="30" t="s">
        <v>44</v>
      </c>
      <c r="B42" s="7">
        <v>8940</v>
      </c>
      <c r="C42" s="8">
        <v>38831</v>
      </c>
      <c r="D42" s="5" t="s">
        <v>19</v>
      </c>
      <c r="E42" s="5"/>
      <c r="F42" s="9"/>
      <c r="G42" s="9"/>
      <c r="H42" s="9"/>
      <c r="I42" s="9"/>
      <c r="J42" s="36">
        <v>8940</v>
      </c>
    </row>
    <row r="43" spans="1:10" ht="15.2" customHeight="1" x14ac:dyDescent="0.25">
      <c r="A43" s="30" t="s">
        <v>43</v>
      </c>
      <c r="B43" s="7">
        <v>2090</v>
      </c>
      <c r="C43" s="8">
        <v>41800</v>
      </c>
      <c r="D43" s="5" t="s">
        <v>23</v>
      </c>
      <c r="E43" s="5"/>
      <c r="F43" s="9"/>
      <c r="G43" s="9"/>
      <c r="H43" s="9"/>
      <c r="I43" s="9"/>
      <c r="J43" s="36">
        <v>2090</v>
      </c>
    </row>
    <row r="44" spans="1:10" ht="15.2" customHeight="1" x14ac:dyDescent="0.25">
      <c r="A44" s="30" t="s">
        <v>51</v>
      </c>
      <c r="B44" s="7">
        <v>2400</v>
      </c>
      <c r="C44" s="8">
        <v>39098</v>
      </c>
      <c r="D44" s="5" t="s">
        <v>19</v>
      </c>
      <c r="E44" s="9"/>
      <c r="F44" s="9"/>
      <c r="G44" s="9"/>
      <c r="H44" s="9"/>
      <c r="I44" s="9"/>
      <c r="J44" s="36">
        <v>2400</v>
      </c>
    </row>
    <row r="45" spans="1:10" ht="15.2" customHeight="1" x14ac:dyDescent="0.25">
      <c r="A45" s="100" t="s">
        <v>14</v>
      </c>
      <c r="B45" s="26">
        <f>SUM(B38:B44)</f>
        <v>24730</v>
      </c>
      <c r="C45" s="27"/>
      <c r="D45" s="26"/>
      <c r="E45" s="26">
        <f>SUM(E38:E44)</f>
        <v>0</v>
      </c>
      <c r="F45" s="26">
        <f>SUM(F38:F44)</f>
        <v>0</v>
      </c>
      <c r="G45" s="26">
        <v>0</v>
      </c>
      <c r="H45" s="26">
        <v>0</v>
      </c>
      <c r="I45" s="26"/>
      <c r="J45" s="37">
        <f>SUM(J38:J44)</f>
        <v>24730</v>
      </c>
    </row>
    <row r="46" spans="1:10" ht="19.5" thickBot="1" x14ac:dyDescent="0.5">
      <c r="A46" s="101" t="s">
        <v>40</v>
      </c>
      <c r="B46" s="47">
        <f>B45+B36+B20+B12+B9</f>
        <v>8582328.4400000013</v>
      </c>
      <c r="C46" s="48"/>
      <c r="D46" s="47"/>
      <c r="E46" s="47">
        <f>E36+E20+E12+E9</f>
        <v>8530676.120000001</v>
      </c>
      <c r="F46" s="47">
        <f>F36+F20</f>
        <v>0</v>
      </c>
      <c r="G46" s="47">
        <f>G20</f>
        <v>0</v>
      </c>
      <c r="H46" s="47">
        <f>H20+H45</f>
        <v>0</v>
      </c>
      <c r="I46" s="47"/>
      <c r="J46" s="49">
        <f>J45+J36</f>
        <v>51652.32</v>
      </c>
    </row>
    <row r="47" spans="1:10" ht="13.5" customHeight="1" x14ac:dyDescent="0.45">
      <c r="A47" s="76" t="s">
        <v>52</v>
      </c>
      <c r="B47" s="77"/>
      <c r="C47" s="78"/>
      <c r="D47" s="77"/>
      <c r="E47" s="77"/>
      <c r="F47" s="77"/>
      <c r="G47" s="77"/>
      <c r="H47" s="77"/>
      <c r="I47" s="77"/>
      <c r="J47" s="77"/>
    </row>
    <row r="48" spans="1:10" ht="12.6" customHeight="1" x14ac:dyDescent="0.45">
      <c r="A48" s="76" t="s">
        <v>53</v>
      </c>
      <c r="B48" s="77"/>
      <c r="C48" s="78"/>
      <c r="D48" s="77"/>
      <c r="E48" s="77"/>
      <c r="F48" s="77"/>
      <c r="G48" s="77"/>
      <c r="H48" s="77"/>
      <c r="I48" s="77"/>
      <c r="J48" s="77"/>
    </row>
    <row r="49" spans="1:10" ht="15.75" customHeight="1" x14ac:dyDescent="0.25">
      <c r="A49" s="23"/>
      <c r="B49" s="79" t="s">
        <v>55</v>
      </c>
      <c r="C49" s="74"/>
      <c r="D49" s="79"/>
      <c r="E49" s="79"/>
      <c r="F49" s="79"/>
      <c r="G49" s="79"/>
      <c r="H49" s="80"/>
      <c r="I49" s="1"/>
      <c r="J49" s="1"/>
    </row>
    <row r="50" spans="1:10" ht="12.95" customHeight="1" x14ac:dyDescent="0.25"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2.95" customHeight="1" x14ac:dyDescent="0.25"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16.5" customHeight="1" x14ac:dyDescent="0.25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16.5" customHeight="1" x14ac:dyDescent="0.25">
      <c r="A53" s="41"/>
      <c r="C53" s="43" t="s">
        <v>28</v>
      </c>
      <c r="E53" s="42"/>
      <c r="F53" s="43" t="s">
        <v>29</v>
      </c>
      <c r="H53" s="43"/>
      <c r="I53" s="41"/>
      <c r="J53" s="41"/>
    </row>
    <row r="54" spans="1:10" ht="12" customHeight="1" x14ac:dyDescent="0.25">
      <c r="A54" s="41"/>
      <c r="C54" s="41" t="s">
        <v>54</v>
      </c>
      <c r="E54" s="41"/>
      <c r="F54" s="41" t="s">
        <v>30</v>
      </c>
      <c r="H54" s="41"/>
      <c r="I54" s="41"/>
      <c r="J54" s="41"/>
    </row>
    <row r="62" spans="1:10" ht="17.25" customHeight="1" x14ac:dyDescent="0.25"/>
    <row r="64" spans="1:10" ht="13.7" customHeight="1" x14ac:dyDescent="0.25"/>
    <row r="65" ht="24" customHeight="1" x14ac:dyDescent="0.25"/>
    <row r="66" ht="11.25" customHeight="1" x14ac:dyDescent="0.25"/>
  </sheetData>
  <mergeCells count="9">
    <mergeCell ref="A1:B1"/>
    <mergeCell ref="A2:J2"/>
    <mergeCell ref="A4:A6"/>
    <mergeCell ref="B4:B6"/>
    <mergeCell ref="C4:C6"/>
    <mergeCell ref="D4:D6"/>
    <mergeCell ref="E4:J4"/>
    <mergeCell ref="E5:G5"/>
    <mergeCell ref="H5:J5"/>
  </mergeCells>
  <pageMargins left="0.4" right="0.25" top="0.75" bottom="0.5" header="0.3" footer="0.3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12 - UCA</vt:lpstr>
      <vt:lpstr>'Form 12 - UCA'!Print_Titles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Rhona Jean P. Corpuz</cp:lastModifiedBy>
  <cp:lastPrinted>2021-10-11T08:36:02Z</cp:lastPrinted>
  <dcterms:created xsi:type="dcterms:W3CDTF">2018-01-17T05:45:47Z</dcterms:created>
  <dcterms:modified xsi:type="dcterms:W3CDTF">2021-10-11T08:56:53Z</dcterms:modified>
</cp:coreProperties>
</file>