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CF" sheetId="1" r:id="rId1"/>
  </sheets>
  <definedNames>
    <definedName name="_xlnm._FilterDatabase" localSheetId="0" hidden="1">CF!$B$8:$G$102</definedName>
    <definedName name="_xlnm.Print_Titles" localSheetId="0">CF!$1:$7</definedName>
  </definedNames>
  <calcPr calcId="125725" fullCalcOnLoad="1"/>
</workbook>
</file>

<file path=xl/calcChain.xml><?xml version="1.0" encoding="utf-8"?>
<calcChain xmlns="http://schemas.openxmlformats.org/spreadsheetml/2006/main">
  <c r="G99" i="1"/>
  <c r="G100" s="1"/>
  <c r="G102" s="1"/>
  <c r="G93"/>
  <c r="G79"/>
  <c r="G94" s="1"/>
  <c r="G73"/>
  <c r="G38"/>
  <c r="G74" s="1"/>
</calcChain>
</file>

<file path=xl/sharedStrings.xml><?xml version="1.0" encoding="utf-8"?>
<sst xmlns="http://schemas.openxmlformats.org/spreadsheetml/2006/main" count="100" uniqueCount="95">
  <si>
    <t>CITY GOVERNMENT OF BAYAWAN</t>
  </si>
  <si>
    <t>PROVINCE OF NEGROS ORIENTAL</t>
  </si>
  <si>
    <t>Detailed Statement of Cash Flows</t>
  </si>
  <si>
    <t>Period Ended January 01, 2024 To March 31, 2024</t>
  </si>
  <si>
    <t>General Fund</t>
  </si>
  <si>
    <t>CASH FLOWS FROM OPERATING ACTIVITIES</t>
  </si>
  <si>
    <t>Cash Inflows</t>
  </si>
  <si>
    <t>Collection from Taxpayers</t>
  </si>
  <si>
    <t xml:space="preserve">Collection of Property Taxes  </t>
  </si>
  <si>
    <t>Collection of Tax Revenue - Fines and Penalties</t>
  </si>
  <si>
    <t>Collection of Tax Revenues - Tax Revenue - Individual and Corporations</t>
  </si>
  <si>
    <t>Collection of Taxes on Goods and Services</t>
  </si>
  <si>
    <t>Share from Internal Revenue Allotment</t>
  </si>
  <si>
    <t>Receipts of Internal Revenue Allotments (IRA)</t>
  </si>
  <si>
    <t>Receipts from business/service income</t>
  </si>
  <si>
    <t>Collection from Business Income</t>
  </si>
  <si>
    <t>Collection from Service Income</t>
  </si>
  <si>
    <t>Collection of Miscellaneous Income</t>
  </si>
  <si>
    <t>Collection of Receivables</t>
  </si>
  <si>
    <t>Collection of Lease Receivable</t>
  </si>
  <si>
    <t>Collections from Loans and Receivables</t>
  </si>
  <si>
    <t>Collections of Other Receivables</t>
  </si>
  <si>
    <t>Receipt of Interest Income</t>
  </si>
  <si>
    <t xml:space="preserve">Proceeds from Interest Income  </t>
  </si>
  <si>
    <t>Other Receipts</t>
  </si>
  <si>
    <t>Collection from Miscellaneous Receipts</t>
  </si>
  <si>
    <t>Collections of Intra Agency Fund Transfers</t>
  </si>
  <si>
    <t>Receipt of documentary stamp tax from various clients to be remitted to BIR</t>
  </si>
  <si>
    <t>Receipt of refund from Cash Advances</t>
  </si>
  <si>
    <t>Receipt of Unearned Revenues</t>
  </si>
  <si>
    <t>Refund from Overpayment of Maintenance and Other Operating Expenses</t>
  </si>
  <si>
    <t>Sale of Biological Assets</t>
  </si>
  <si>
    <t>Adjustments</t>
  </si>
  <si>
    <t>Adjustment for reclassification of accounts</t>
  </si>
  <si>
    <t>Restoration of Cash from Staled/Cancelled/Unclaimed Checks</t>
  </si>
  <si>
    <t>Total Cash Inflows</t>
  </si>
  <si>
    <t>Cash Outflows</t>
  </si>
  <si>
    <t>Payment of Expenses</t>
  </si>
  <si>
    <t>Cash Payment for unclaimed Wages and Honorarium of Job Order Workers</t>
  </si>
  <si>
    <t>Grant of Cash Advance for Maintenance and Other Operating Expenses</t>
  </si>
  <si>
    <t>Payment for Communication Expenses</t>
  </si>
  <si>
    <t>Payment for Financial Assistance and Subsidy</t>
  </si>
  <si>
    <t>Payment for Maintenance and Other Operating Expenses</t>
  </si>
  <si>
    <t>Payment for Professional Expenses</t>
  </si>
  <si>
    <t>Payment for Repairs and Maintenance</t>
  </si>
  <si>
    <t>Payment for Rewards and Prizes</t>
  </si>
  <si>
    <t>Payment for Taxes, Insurance Premiums and Other Fees</t>
  </si>
  <si>
    <t>Payment for Utility Expenses</t>
  </si>
  <si>
    <t>Payment of Travelling/Training Expenses</t>
  </si>
  <si>
    <t>Remittance of Salary Deductions from Employees</t>
  </si>
  <si>
    <t>Replenishment of Petty Cash Fund</t>
  </si>
  <si>
    <t>Payments to Suppliers/Creditors</t>
  </si>
  <si>
    <t>Payment for Inventories for Consumption</t>
  </si>
  <si>
    <t>Payment for Payable Accounts for Maintenance and Other Operating Expenses</t>
  </si>
  <si>
    <t>Payment for Prepaid Expenses</t>
  </si>
  <si>
    <t>Payment for Prior Year's Accounts Payable</t>
  </si>
  <si>
    <t>Payment for the Purchase of Supplies and Materials for Consumption - Direct Issue</t>
  </si>
  <si>
    <t>Refund/Withdrawal of Performance Bond/Guaranty/Security Deposits/Retention to Contractor</t>
  </si>
  <si>
    <t>Payments to Employees</t>
  </si>
  <si>
    <t>Payment of Allowances Other Compensation</t>
  </si>
  <si>
    <t>Payment of Other Personnel Benefits</t>
  </si>
  <si>
    <t>Payment of Salaries and Wages</t>
  </si>
  <si>
    <t>Other Disbursements</t>
  </si>
  <si>
    <t xml:space="preserve">Fund Transfer to Other NGAs/LGUs/GOCCs/NGOs/POs for purchase of goods and services as authorized by </t>
  </si>
  <si>
    <t>Payment for Inter Agency Payables</t>
  </si>
  <si>
    <t>Payment for Intra Agency Payables</t>
  </si>
  <si>
    <t xml:space="preserve">Payment for Transfers  </t>
  </si>
  <si>
    <t>Payment/refund for double payment / erroneous payment of fees to the City Government</t>
  </si>
  <si>
    <t>Remittance of share to Province/Barangay/SEF</t>
  </si>
  <si>
    <t>Remittance of Taxes withheld/collected from Suppliers, Contractors and other clients</t>
  </si>
  <si>
    <t>Total Cash Outflows</t>
  </si>
  <si>
    <t>Cash Provided by (Used in) Operating Activities</t>
  </si>
  <si>
    <t>CASH FLOWS FROM INVESTING ACTIVITIES</t>
  </si>
  <si>
    <t>Proceeds from Sale/Disposal of Property, Plant and Equipment</t>
  </si>
  <si>
    <t>Cash proceeds from the sale/disposal of equipment and other PPE</t>
  </si>
  <si>
    <t>Purchase/Construction of Property, Plant and Equipment Infrastructures</t>
  </si>
  <si>
    <t xml:space="preserve">Advances to Contractors  </t>
  </si>
  <si>
    <t>Cash advance for payment of wages of job order workers hired for infrastructure projects</t>
  </si>
  <si>
    <t>Cash payment for Progress Billing for Contruction in Progress</t>
  </si>
  <si>
    <t>Cash Purchase of Land and Land Improvements</t>
  </si>
  <si>
    <t>Fund transfer to Barangays for implementation of infrastructure projects</t>
  </si>
  <si>
    <t>Payment of accounts payable for purchase of construction materials to be used for construction of ag</t>
  </si>
  <si>
    <t>Payment of interest expense for loans intended for capital expenditures and infrastructure projects</t>
  </si>
  <si>
    <t>Payment of Wages of Job Order Workers Charge to Infrastructure Projects</t>
  </si>
  <si>
    <t>Payments of accounts payable for purchase of office, IT equipment, furniture and fixture and other p</t>
  </si>
  <si>
    <t>Grant of Loans</t>
  </si>
  <si>
    <t>Granting of Loan/Subsidy to LGUs, NGOs/POs and Others</t>
  </si>
  <si>
    <t>Cash Provided by (Used in) Investing Activities</t>
  </si>
  <si>
    <t>CASH FLOWS FROM FINANCING ACTIVITIES</t>
  </si>
  <si>
    <t>Payment of Loan Amortization</t>
  </si>
  <si>
    <t>Payment of principal portion of loans payable</t>
  </si>
  <si>
    <t>Cash Provided by (Used in) Financing Activities</t>
  </si>
  <si>
    <t xml:space="preserve">Total Cash provided by Operating, Investing and Financing Activities </t>
  </si>
  <si>
    <t>Add : Cash Balance, Beginning Jan  1 2024</t>
  </si>
  <si>
    <t>Cash Balance, Ending March 31 2024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</si>
</sst>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color indexed="8"/>
      <name val="MS Sans Serif"/>
    </font>
    <font>
      <b/>
      <sz val="11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2" fillId="0" borderId="0" xfId="1" applyFont="1" applyAlignment="1">
      <alignment horizontal="center" vertical="center"/>
    </xf>
    <xf numFmtId="43" fontId="3" fillId="0" borderId="0" xfId="1" applyFont="1"/>
    <xf numFmtId="0" fontId="2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2" fillId="0" borderId="0" xfId="1" applyFont="1"/>
    <xf numFmtId="43" fontId="2" fillId="0" borderId="2" xfId="1" applyFont="1" applyBorder="1"/>
    <xf numFmtId="43" fontId="2" fillId="0" borderId="1" xfId="1" applyFont="1" applyBorder="1"/>
    <xf numFmtId="43" fontId="2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19050</xdr:rowOff>
    </xdr:from>
    <xdr:to>
      <xdr:col>4</xdr:col>
      <xdr:colOff>790575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905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03"/>
  <sheetViews>
    <sheetView tabSelected="1" topLeftCell="A76" zoomScaleNormal="100" workbookViewId="0">
      <selection activeCell="J87" sqref="J87"/>
    </sheetView>
  </sheetViews>
  <sheetFormatPr defaultColWidth="11.42578125" defaultRowHeight="12.75"/>
  <cols>
    <col min="1" max="1" width="1.140625" style="2" customWidth="1"/>
    <col min="2" max="3" width="2.28515625" style="2" customWidth="1"/>
    <col min="4" max="4" width="2.140625" style="2" customWidth="1"/>
    <col min="5" max="5" width="62.85546875" style="2" customWidth="1"/>
    <col min="6" max="6" width="3" style="2" customWidth="1"/>
    <col min="7" max="7" width="12.5703125" style="2" bestFit="1" customWidth="1"/>
    <col min="8" max="16384" width="11.42578125" style="2"/>
  </cols>
  <sheetData>
    <row r="1" spans="2:7" ht="13.5" customHeight="1">
      <c r="B1" s="1" t="s">
        <v>0</v>
      </c>
      <c r="C1" s="1"/>
      <c r="D1" s="1"/>
      <c r="E1" s="1"/>
      <c r="F1" s="1"/>
      <c r="G1" s="1"/>
    </row>
    <row r="2" spans="2:7" ht="13.5" customHeight="1">
      <c r="B2" s="1" t="s">
        <v>1</v>
      </c>
      <c r="C2" s="1"/>
      <c r="D2" s="1"/>
      <c r="E2" s="1"/>
      <c r="F2" s="1"/>
      <c r="G2" s="1"/>
    </row>
    <row r="3" spans="2:7" ht="13.5" customHeight="1">
      <c r="B3" s="1" t="s">
        <v>2</v>
      </c>
      <c r="C3" s="1"/>
      <c r="D3" s="1"/>
      <c r="E3" s="1"/>
      <c r="F3" s="1"/>
      <c r="G3" s="1"/>
    </row>
    <row r="4" spans="2:7" ht="13.5" customHeight="1">
      <c r="B4" s="1" t="s">
        <v>3</v>
      </c>
      <c r="C4" s="1"/>
      <c r="D4" s="1"/>
      <c r="E4" s="1"/>
      <c r="F4" s="1"/>
      <c r="G4" s="1"/>
    </row>
    <row r="5" spans="2:7">
      <c r="G5" s="3" t="s">
        <v>4</v>
      </c>
    </row>
    <row r="8" spans="2:7">
      <c r="B8" s="4" t="s">
        <v>5</v>
      </c>
    </row>
    <row r="9" spans="2:7">
      <c r="C9" s="4" t="s">
        <v>6</v>
      </c>
    </row>
    <row r="10" spans="2:7">
      <c r="D10" s="4" t="s">
        <v>7</v>
      </c>
    </row>
    <row r="11" spans="2:7">
      <c r="E11" s="5" t="s">
        <v>8</v>
      </c>
      <c r="G11" s="6">
        <v>11469339.050000001</v>
      </c>
    </row>
    <row r="12" spans="2:7">
      <c r="E12" s="5" t="s">
        <v>9</v>
      </c>
      <c r="G12" s="6">
        <v>1035957.94</v>
      </c>
    </row>
    <row r="13" spans="2:7">
      <c r="E13" s="5" t="s">
        <v>10</v>
      </c>
      <c r="G13" s="6">
        <v>1887752.83</v>
      </c>
    </row>
    <row r="14" spans="2:7">
      <c r="E14" s="5" t="s">
        <v>11</v>
      </c>
      <c r="G14" s="6">
        <v>25195722.32</v>
      </c>
    </row>
    <row r="15" spans="2:7">
      <c r="D15" s="4" t="s">
        <v>12</v>
      </c>
    </row>
    <row r="16" spans="2:7">
      <c r="E16" s="5" t="s">
        <v>13</v>
      </c>
      <c r="G16" s="6">
        <v>376576335</v>
      </c>
    </row>
    <row r="17" spans="4:7">
      <c r="D17" s="4" t="s">
        <v>14</v>
      </c>
    </row>
    <row r="18" spans="4:7">
      <c r="E18" s="5" t="s">
        <v>15</v>
      </c>
      <c r="G18" s="6">
        <v>3428180.34</v>
      </c>
    </row>
    <row r="19" spans="4:7">
      <c r="E19" s="5" t="s">
        <v>16</v>
      </c>
      <c r="G19" s="6">
        <v>7464556.6699999999</v>
      </c>
    </row>
    <row r="20" spans="4:7">
      <c r="E20" s="5" t="s">
        <v>17</v>
      </c>
      <c r="G20" s="6">
        <v>616157.19999999995</v>
      </c>
    </row>
    <row r="21" spans="4:7">
      <c r="D21" s="4" t="s">
        <v>18</v>
      </c>
    </row>
    <row r="22" spans="4:7">
      <c r="E22" s="5" t="s">
        <v>19</v>
      </c>
      <c r="G22" s="6">
        <v>183634.94</v>
      </c>
    </row>
    <row r="23" spans="4:7">
      <c r="E23" s="5" t="s">
        <v>20</v>
      </c>
      <c r="G23" s="6">
        <v>528930.5</v>
      </c>
    </row>
    <row r="24" spans="4:7">
      <c r="E24" s="5" t="s">
        <v>21</v>
      </c>
      <c r="G24" s="6">
        <v>22937</v>
      </c>
    </row>
    <row r="25" spans="4:7">
      <c r="D25" s="4" t="s">
        <v>22</v>
      </c>
    </row>
    <row r="26" spans="4:7">
      <c r="E26" s="5" t="s">
        <v>23</v>
      </c>
      <c r="G26" s="6">
        <v>163659.87</v>
      </c>
    </row>
    <row r="27" spans="4:7">
      <c r="D27" s="4" t="s">
        <v>24</v>
      </c>
    </row>
    <row r="28" spans="4:7">
      <c r="E28" s="5" t="s">
        <v>25</v>
      </c>
      <c r="G28" s="6">
        <v>817620.86</v>
      </c>
    </row>
    <row r="29" spans="4:7">
      <c r="E29" s="5" t="s">
        <v>26</v>
      </c>
      <c r="G29" s="6">
        <v>14123580.9</v>
      </c>
    </row>
    <row r="30" spans="4:7">
      <c r="E30" s="5" t="s">
        <v>27</v>
      </c>
      <c r="G30" s="6">
        <v>115830</v>
      </c>
    </row>
    <row r="31" spans="4:7">
      <c r="E31" s="5" t="s">
        <v>28</v>
      </c>
      <c r="G31" s="6">
        <v>1820641.99</v>
      </c>
    </row>
    <row r="32" spans="4:7">
      <c r="E32" s="5" t="s">
        <v>29</v>
      </c>
      <c r="G32" s="6">
        <v>61491.14</v>
      </c>
    </row>
    <row r="33" spans="3:7">
      <c r="E33" s="5" t="s">
        <v>30</v>
      </c>
      <c r="G33" s="6">
        <v>2516</v>
      </c>
    </row>
    <row r="34" spans="3:7">
      <c r="E34" s="5" t="s">
        <v>31</v>
      </c>
      <c r="G34" s="6">
        <v>270808.90000000002</v>
      </c>
    </row>
    <row r="35" spans="3:7">
      <c r="D35" s="4" t="s">
        <v>32</v>
      </c>
    </row>
    <row r="36" spans="3:7">
      <c r="E36" s="5" t="s">
        <v>33</v>
      </c>
      <c r="G36" s="6">
        <v>-12573473.02</v>
      </c>
    </row>
    <row r="37" spans="3:7">
      <c r="E37" s="5" t="s">
        <v>34</v>
      </c>
      <c r="G37" s="7">
        <v>81852.69</v>
      </c>
    </row>
    <row r="38" spans="3:7">
      <c r="C38" s="4" t="s">
        <v>35</v>
      </c>
      <c r="G38" s="8">
        <f>SUM(G11:G37)</f>
        <v>433294033.11999995</v>
      </c>
    </row>
    <row r="39" spans="3:7">
      <c r="C39" s="4" t="s">
        <v>36</v>
      </c>
    </row>
    <row r="40" spans="3:7">
      <c r="D40" s="4" t="s">
        <v>37</v>
      </c>
    </row>
    <row r="41" spans="3:7">
      <c r="E41" s="5" t="s">
        <v>38</v>
      </c>
      <c r="G41" s="6">
        <v>-17000</v>
      </c>
    </row>
    <row r="42" spans="3:7">
      <c r="E42" s="5" t="s">
        <v>39</v>
      </c>
      <c r="G42" s="6">
        <v>-26523978.960000001</v>
      </c>
    </row>
    <row r="43" spans="3:7">
      <c r="E43" s="5" t="s">
        <v>40</v>
      </c>
      <c r="G43" s="6">
        <v>-402114.22</v>
      </c>
    </row>
    <row r="44" spans="3:7">
      <c r="E44" s="5" t="s">
        <v>41</v>
      </c>
      <c r="G44" s="6">
        <v>-12011748.109999999</v>
      </c>
    </row>
    <row r="45" spans="3:7">
      <c r="E45" s="5" t="s">
        <v>42</v>
      </c>
      <c r="G45" s="6">
        <v>-48599050.950000003</v>
      </c>
    </row>
    <row r="46" spans="3:7">
      <c r="E46" s="5" t="s">
        <v>43</v>
      </c>
      <c r="G46" s="6">
        <v>-82650</v>
      </c>
    </row>
    <row r="47" spans="3:7">
      <c r="E47" s="5" t="s">
        <v>44</v>
      </c>
      <c r="G47" s="6">
        <v>-459622.13</v>
      </c>
    </row>
    <row r="48" spans="3:7">
      <c r="E48" s="5" t="s">
        <v>45</v>
      </c>
      <c r="G48" s="6">
        <v>-165000</v>
      </c>
    </row>
    <row r="49" spans="4:7">
      <c r="E49" s="5" t="s">
        <v>46</v>
      </c>
      <c r="G49" s="6">
        <v>-266047</v>
      </c>
    </row>
    <row r="50" spans="4:7">
      <c r="E50" s="5" t="s">
        <v>47</v>
      </c>
      <c r="G50" s="6">
        <v>-4736204.84</v>
      </c>
    </row>
    <row r="51" spans="4:7">
      <c r="E51" s="5" t="s">
        <v>48</v>
      </c>
      <c r="G51" s="6">
        <v>-3361494.64</v>
      </c>
    </row>
    <row r="52" spans="4:7">
      <c r="E52" s="5" t="s">
        <v>49</v>
      </c>
      <c r="G52" s="6">
        <v>-53688168.539999999</v>
      </c>
    </row>
    <row r="53" spans="4:7">
      <c r="E53" s="5" t="s">
        <v>50</v>
      </c>
      <c r="G53" s="6">
        <v>-6195980.9500000002</v>
      </c>
    </row>
    <row r="54" spans="4:7">
      <c r="D54" s="4" t="s">
        <v>51</v>
      </c>
    </row>
    <row r="55" spans="4:7">
      <c r="E55" s="5" t="s">
        <v>52</v>
      </c>
      <c r="G55" s="6">
        <v>-379029.52</v>
      </c>
    </row>
    <row r="56" spans="4:7">
      <c r="E56" s="5" t="s">
        <v>53</v>
      </c>
      <c r="G56" s="6">
        <v>-717393.26</v>
      </c>
    </row>
    <row r="57" spans="4:7">
      <c r="E57" s="5" t="s">
        <v>54</v>
      </c>
      <c r="G57" s="6">
        <v>-552109.05000000005</v>
      </c>
    </row>
    <row r="58" spans="4:7">
      <c r="E58" s="5" t="s">
        <v>55</v>
      </c>
      <c r="G58" s="6">
        <v>-55277676.359999999</v>
      </c>
    </row>
    <row r="59" spans="4:7">
      <c r="E59" s="5" t="s">
        <v>56</v>
      </c>
      <c r="G59" s="6">
        <v>-2200</v>
      </c>
    </row>
    <row r="60" spans="4:7">
      <c r="E60" s="5" t="s">
        <v>57</v>
      </c>
      <c r="G60" s="6">
        <v>-540420.80000000005</v>
      </c>
    </row>
    <row r="61" spans="4:7">
      <c r="D61" s="4" t="s">
        <v>58</v>
      </c>
    </row>
    <row r="62" spans="4:7">
      <c r="E62" s="5" t="s">
        <v>59</v>
      </c>
      <c r="G62" s="6">
        <v>-2876987.78</v>
      </c>
    </row>
    <row r="63" spans="4:7">
      <c r="E63" s="5" t="s">
        <v>60</v>
      </c>
      <c r="G63" s="6">
        <v>-6080152.9400000004</v>
      </c>
    </row>
    <row r="64" spans="4:7">
      <c r="E64" s="5" t="s">
        <v>61</v>
      </c>
      <c r="G64" s="6">
        <v>-37975419.729999997</v>
      </c>
    </row>
    <row r="65" spans="2:7">
      <c r="D65" s="4" t="s">
        <v>62</v>
      </c>
    </row>
    <row r="66" spans="2:7">
      <c r="E66" s="5" t="s">
        <v>63</v>
      </c>
      <c r="G66" s="6">
        <v>-24128765</v>
      </c>
    </row>
    <row r="67" spans="2:7">
      <c r="E67" s="5" t="s">
        <v>64</v>
      </c>
      <c r="G67" s="6">
        <v>-4596891.34</v>
      </c>
    </row>
    <row r="68" spans="2:7">
      <c r="E68" s="5" t="s">
        <v>65</v>
      </c>
      <c r="G68" s="6">
        <v>-25461025.690000001</v>
      </c>
    </row>
    <row r="69" spans="2:7">
      <c r="E69" s="5" t="s">
        <v>66</v>
      </c>
      <c r="G69" s="6">
        <v>-1000000</v>
      </c>
    </row>
    <row r="70" spans="2:7">
      <c r="E70" s="5" t="s">
        <v>67</v>
      </c>
      <c r="G70" s="6">
        <v>-157238.68</v>
      </c>
    </row>
    <row r="71" spans="2:7">
      <c r="E71" s="5" t="s">
        <v>68</v>
      </c>
      <c r="G71" s="6">
        <v>-5296927.47</v>
      </c>
    </row>
    <row r="72" spans="2:7">
      <c r="E72" s="5" t="s">
        <v>69</v>
      </c>
      <c r="G72" s="6">
        <v>-12178156.24</v>
      </c>
    </row>
    <row r="73" spans="2:7">
      <c r="B73" s="4" t="s">
        <v>70</v>
      </c>
      <c r="G73" s="9">
        <f>SUM(G41:G72)</f>
        <v>-333729454.20000005</v>
      </c>
    </row>
    <row r="74" spans="2:7">
      <c r="B74" s="4" t="s">
        <v>71</v>
      </c>
      <c r="G74" s="8">
        <f>G38+G73</f>
        <v>99564578.919999897</v>
      </c>
    </row>
    <row r="75" spans="2:7">
      <c r="B75" s="4" t="s">
        <v>72</v>
      </c>
    </row>
    <row r="76" spans="2:7">
      <c r="C76" s="4" t="s">
        <v>6</v>
      </c>
    </row>
    <row r="77" spans="2:7">
      <c r="D77" s="4" t="s">
        <v>73</v>
      </c>
    </row>
    <row r="78" spans="2:7">
      <c r="E78" s="5" t="s">
        <v>74</v>
      </c>
      <c r="G78" s="7">
        <v>1086.93</v>
      </c>
    </row>
    <row r="79" spans="2:7">
      <c r="C79" s="4" t="s">
        <v>35</v>
      </c>
      <c r="G79" s="8">
        <f>SUM(G78:G78)</f>
        <v>1086.93</v>
      </c>
    </row>
    <row r="80" spans="2:7">
      <c r="C80" s="4" t="s">
        <v>36</v>
      </c>
    </row>
    <row r="81" spans="2:7">
      <c r="D81" s="4" t="s">
        <v>75</v>
      </c>
    </row>
    <row r="82" spans="2:7">
      <c r="E82" s="5" t="s">
        <v>76</v>
      </c>
      <c r="G82" s="6">
        <v>-3745143.6</v>
      </c>
    </row>
    <row r="83" spans="2:7">
      <c r="E83" s="5" t="s">
        <v>77</v>
      </c>
      <c r="G83" s="6">
        <v>-643296.25</v>
      </c>
    </row>
    <row r="84" spans="2:7">
      <c r="E84" s="5" t="s">
        <v>78</v>
      </c>
      <c r="G84" s="6">
        <v>-98696553.030000001</v>
      </c>
    </row>
    <row r="85" spans="2:7">
      <c r="E85" s="5" t="s">
        <v>79</v>
      </c>
      <c r="G85" s="6">
        <v>-24860751.199999999</v>
      </c>
    </row>
    <row r="86" spans="2:7">
      <c r="E86" s="5" t="s">
        <v>80</v>
      </c>
      <c r="G86" s="6">
        <v>-1428572</v>
      </c>
    </row>
    <row r="87" spans="2:7">
      <c r="E87" s="5" t="s">
        <v>81</v>
      </c>
      <c r="G87" s="6">
        <v>-9956090.4100000001</v>
      </c>
    </row>
    <row r="88" spans="2:7">
      <c r="E88" s="5" t="s">
        <v>82</v>
      </c>
      <c r="G88" s="6">
        <v>-10171352.279999999</v>
      </c>
    </row>
    <row r="89" spans="2:7">
      <c r="E89" s="5" t="s">
        <v>83</v>
      </c>
      <c r="G89" s="6">
        <v>-7846239.2999999998</v>
      </c>
    </row>
    <row r="90" spans="2:7">
      <c r="E90" s="5" t="s">
        <v>84</v>
      </c>
      <c r="G90" s="6">
        <v>-54751542.200000003</v>
      </c>
    </row>
    <row r="91" spans="2:7">
      <c r="D91" s="4" t="s">
        <v>85</v>
      </c>
    </row>
    <row r="92" spans="2:7">
      <c r="E92" s="5" t="s">
        <v>86</v>
      </c>
      <c r="G92" s="7">
        <v>-1900000</v>
      </c>
    </row>
    <row r="93" spans="2:7">
      <c r="B93" s="4" t="s">
        <v>70</v>
      </c>
      <c r="G93" s="9">
        <f>SUM(G82:G92)</f>
        <v>-213999540.27000004</v>
      </c>
    </row>
    <row r="94" spans="2:7">
      <c r="B94" s="4" t="s">
        <v>87</v>
      </c>
      <c r="G94" s="8">
        <f>G79+G93</f>
        <v>-213998453.34000003</v>
      </c>
    </row>
    <row r="95" spans="2:7">
      <c r="B95" s="4" t="s">
        <v>88</v>
      </c>
    </row>
    <row r="96" spans="2:7">
      <c r="C96" s="4" t="s">
        <v>36</v>
      </c>
    </row>
    <row r="97" spans="2:7">
      <c r="D97" s="4" t="s">
        <v>89</v>
      </c>
    </row>
    <row r="98" spans="2:7">
      <c r="E98" s="5" t="s">
        <v>90</v>
      </c>
      <c r="G98" s="7">
        <v>-51429169.68</v>
      </c>
    </row>
    <row r="99" spans="2:7">
      <c r="B99" s="4" t="s">
        <v>91</v>
      </c>
      <c r="G99" s="8">
        <f>G98</f>
        <v>-51429169.68</v>
      </c>
    </row>
    <row r="100" spans="2:7">
      <c r="B100" s="4" t="s">
        <v>92</v>
      </c>
      <c r="G100" s="10">
        <f>G99+G94+G74</f>
        <v>-165863044.10000014</v>
      </c>
    </row>
    <row r="101" spans="2:7">
      <c r="B101" s="4" t="s">
        <v>93</v>
      </c>
      <c r="G101" s="8">
        <v>1386874263.4200001</v>
      </c>
    </row>
    <row r="102" spans="2:7" ht="13.5" thickBot="1">
      <c r="B102" s="4" t="s">
        <v>94</v>
      </c>
      <c r="G102" s="11">
        <f>G100+G101</f>
        <v>1221011219.3199999</v>
      </c>
    </row>
    <row r="103" spans="2:7" ht="13.5" thickTop="1"/>
  </sheetData>
  <sheetProtection password="C685" sheet="1" formatCells="0" formatColumns="0" formatRows="0" insertColumns="0" insertRows="0" insertHyperlinks="0" deleteColumns="0" deleteRows="0"/>
  <mergeCells count="4">
    <mergeCell ref="B1:G1"/>
    <mergeCell ref="B2:G2"/>
    <mergeCell ref="B3:G3"/>
    <mergeCell ref="B4:G4"/>
  </mergeCells>
  <pageMargins left="1.3779527559055118" right="0.39370078740157483" top="0.98425196850393704" bottom="0.74803149606299213" header="0" footer="0"/>
  <pageSetup orientation="portrait" blackAndWhite="1" errors="NA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kdpmarcelino</dc:creator>
  <cp:lastModifiedBy>kdpmarcelino</cp:lastModifiedBy>
  <dcterms:created xsi:type="dcterms:W3CDTF">2024-04-23T00:53:11Z</dcterms:created>
  <dcterms:modified xsi:type="dcterms:W3CDTF">2024-04-23T01:14:27Z</dcterms:modified>
</cp:coreProperties>
</file>