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6395" windowHeight="537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UCA'!$A$1:$J$115</definedName>
  </definedNames>
  <calcPr calcId="125725"/>
</workbook>
</file>

<file path=xl/calcChain.xml><?xml version="1.0" encoding="utf-8"?>
<calcChain xmlns="http://schemas.openxmlformats.org/spreadsheetml/2006/main">
  <c r="J62" i="1"/>
  <c r="F57" l="1"/>
  <c r="E65"/>
  <c r="E64"/>
  <c r="E63"/>
  <c r="E61"/>
  <c r="E60"/>
  <c r="F59"/>
  <c r="F58"/>
  <c r="E56"/>
  <c r="E55"/>
  <c r="E54"/>
  <c r="E53"/>
  <c r="E52"/>
  <c r="E51"/>
  <c r="E50"/>
  <c r="E49"/>
  <c r="E48"/>
  <c r="E47"/>
  <c r="F46"/>
  <c r="E45"/>
  <c r="E44"/>
  <c r="F43"/>
  <c r="E42"/>
  <c r="F41"/>
  <c r="F40"/>
  <c r="E39"/>
  <c r="E38"/>
  <c r="E37"/>
  <c r="E36"/>
  <c r="F35"/>
  <c r="E34"/>
  <c r="F33"/>
  <c r="F32"/>
  <c r="E31"/>
  <c r="F30"/>
  <c r="F29"/>
  <c r="E28"/>
  <c r="F24" l="1"/>
  <c r="E20"/>
  <c r="H26"/>
  <c r="I26"/>
  <c r="J26"/>
  <c r="B26"/>
  <c r="B66" l="1"/>
  <c r="G66" l="1"/>
  <c r="H66"/>
  <c r="I66"/>
  <c r="F74"/>
  <c r="F66"/>
  <c r="E66"/>
  <c r="E23"/>
  <c r="E26" s="1"/>
  <c r="G22"/>
  <c r="G21"/>
  <c r="G19"/>
  <c r="I74"/>
  <c r="H74"/>
  <c r="G74"/>
  <c r="J71"/>
  <c r="J70"/>
  <c r="J69"/>
  <c r="J68"/>
  <c r="J66"/>
  <c r="J17"/>
  <c r="I17"/>
  <c r="H17"/>
  <c r="G17"/>
  <c r="F17"/>
  <c r="B17"/>
  <c r="E16"/>
  <c r="E17" s="1"/>
  <c r="J14"/>
  <c r="I14"/>
  <c r="H14"/>
  <c r="G14"/>
  <c r="F14"/>
  <c r="B14"/>
  <c r="E13"/>
  <c r="E14" s="1"/>
  <c r="G26" l="1"/>
  <c r="G75" s="1"/>
  <c r="J74"/>
  <c r="E74"/>
  <c r="H75"/>
  <c r="J75"/>
  <c r="I75"/>
  <c r="B74"/>
  <c r="F25"/>
  <c r="F26" s="1"/>
  <c r="E75" l="1"/>
  <c r="B75"/>
  <c r="F75"/>
</calcChain>
</file>

<file path=xl/sharedStrings.xml><?xml version="1.0" encoding="utf-8"?>
<sst xmlns="http://schemas.openxmlformats.org/spreadsheetml/2006/main" count="150" uniqueCount="105">
  <si>
    <t>FDP Form 12 - Unliquidated Cash Advances</t>
  </si>
  <si>
    <t>UNLIQUIDATED CASH ADVANCES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</si>
  <si>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</si>
  <si>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</si>
  <si>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</si>
  <si>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</si>
  <si>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</si>
  <si>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</si>
  <si>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</si>
  <si>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</si>
  <si>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</si>
  <si>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</si>
  <si>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</si>
  <si>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</si>
  <si>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</si>
  <si>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</si>
  <si>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</si>
  <si>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</si>
  <si>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</si>
  <si>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</si>
  <si>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</si>
  <si>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</si>
  <si>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</si>
  <si>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</si>
  <si>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</si>
  <si>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</si>
  <si>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</si>
  <si>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</si>
  <si>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</si>
  <si>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</si>
  <si>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</si>
  <si>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Petty Cash Fund</t>
  </si>
  <si>
    <t>Gotladera, Arnel Antonio</t>
  </si>
  <si>
    <t>Petty Cash Expenses</t>
  </si>
  <si>
    <t>Sub Total</t>
  </si>
  <si>
    <t xml:space="preserve">Advances for Payroll </t>
  </si>
  <si>
    <t>Salaries, Wages, &amp; Other Exp.</t>
  </si>
  <si>
    <t>Advances to Special Disbursing Officer</t>
  </si>
  <si>
    <t>Cayetano, Valdimer M.</t>
  </si>
  <si>
    <t xml:space="preserve"> MOOE for Maintenance of Equipment</t>
  </si>
  <si>
    <t>Flores, Shareen</t>
  </si>
  <si>
    <t>Hamor, Noel</t>
  </si>
  <si>
    <t>Nalua, Mae Ann</t>
  </si>
  <si>
    <t>Medicines and other medical needs</t>
  </si>
  <si>
    <t>Raymond, John Jr. T.</t>
  </si>
  <si>
    <t>Confidential Purposes</t>
  </si>
  <si>
    <t>Advances to Officers &amp; Employees</t>
  </si>
  <si>
    <t>Training/travelling</t>
  </si>
  <si>
    <t>-do-</t>
  </si>
  <si>
    <t>Aurelia, Mark Fidencio</t>
  </si>
  <si>
    <t>Diploma, Jonathan</t>
  </si>
  <si>
    <t>Estiñoso, Ma. Jezebel</t>
  </si>
  <si>
    <t>Miraflor, Veronica Grace</t>
  </si>
  <si>
    <t>Teves, Romero*</t>
  </si>
  <si>
    <t>Other Receivables</t>
  </si>
  <si>
    <t>Dungog, Miguel**</t>
  </si>
  <si>
    <t>Intelligence Purposes</t>
  </si>
  <si>
    <t>Jumuad, Analie*</t>
  </si>
  <si>
    <t>Training/Travelling</t>
  </si>
  <si>
    <t>Lingotan, Eugenio*</t>
  </si>
  <si>
    <t>Conference in Bohol</t>
  </si>
  <si>
    <t>Maghari, Wilhelmina*</t>
  </si>
  <si>
    <t>Travelling Expenses</t>
  </si>
  <si>
    <t>Pane, Anthony*</t>
  </si>
  <si>
    <t>Chess Tournament</t>
  </si>
  <si>
    <t>Ynoy, Wilfredo**</t>
  </si>
  <si>
    <t>Grand Total</t>
  </si>
  <si>
    <t>DONALD B. TUBIO, CPA, MPM</t>
  </si>
  <si>
    <t>JOHN T. RAYMOND JR.</t>
  </si>
  <si>
    <t>Piñero, Nova</t>
  </si>
  <si>
    <t>Meal Subsidy for PDL</t>
  </si>
  <si>
    <t>Almagro, Sydney Ezekiel</t>
  </si>
  <si>
    <t>Amiler, Maria Nova</t>
  </si>
  <si>
    <t>Cabangal, Atilano Jude</t>
  </si>
  <si>
    <t>Mortillero, Mary Jean</t>
  </si>
  <si>
    <t>Pinanonang, Nixon</t>
  </si>
  <si>
    <t>Rubenecia, Rona</t>
  </si>
  <si>
    <t>Villareal, Erwin</t>
  </si>
  <si>
    <t>Abrasaldo, Rolando</t>
  </si>
  <si>
    <t>Albina, Leizl</t>
  </si>
  <si>
    <t>Alum, Glecile</t>
  </si>
  <si>
    <t>Boladola, Cherie Mae</t>
  </si>
  <si>
    <t>Bollos, Ion Joseph</t>
  </si>
  <si>
    <t>Capulso, Geraldine</t>
  </si>
  <si>
    <t>Capulso, Napoleon Jr.</t>
  </si>
  <si>
    <t>Capulso, Severino Salvador</t>
  </si>
  <si>
    <t>Catalan, Jasmine</t>
  </si>
  <si>
    <t>Cerrado, Fiah Leonor</t>
  </si>
  <si>
    <t>Elemia, Nicolas</t>
  </si>
  <si>
    <t>Fernandez, Danell</t>
  </si>
  <si>
    <t>Gabuya, Imelda</t>
  </si>
  <si>
    <t>Geconcillo, James Ludweg</t>
  </si>
  <si>
    <t>Hamsirani, Kristina</t>
  </si>
  <si>
    <t>Mortillero, Ritchie</t>
  </si>
  <si>
    <t>Natak, Jowie</t>
  </si>
  <si>
    <t>Navarez, Jose Maria Angela</t>
  </si>
  <si>
    <t>Navarro, Alfe</t>
  </si>
  <si>
    <t>Nosal, Mary Grace</t>
  </si>
  <si>
    <t>Seniel, Fretchie</t>
  </si>
  <si>
    <t>Tangente, Imelda</t>
  </si>
  <si>
    <t>Tenefrancia, Erjien</t>
  </si>
  <si>
    <t>Tenefrancia, Lloyd</t>
  </si>
  <si>
    <t>Torres, Eric</t>
  </si>
  <si>
    <t>Tuazon, Teresita</t>
  </si>
  <si>
    <t>Tuble, Raymundo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</si>
</sst>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164" fontId="8" fillId="2" borderId="2" xfId="1" applyNumberFormat="1" applyFont="1" applyFill="1" applyBorder="1" applyAlignment="1" applyProtection="1">
      <alignment horizontal="center" vertical="center"/>
      <protection locked="0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64" fontId="9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164" fontId="7" fillId="2" borderId="2" xfId="1" applyNumberFormat="1" applyFont="1" applyFill="1" applyBorder="1" applyAlignment="1" applyProtection="1">
      <alignment horizontal="center" vertical="center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horizontal="center" vertical="center"/>
      <protection locked="0"/>
    </xf>
    <xf numFmtId="43" fontId="9" fillId="2" borderId="2" xfId="1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7" xfId="1" applyNumberFormat="1" applyFont="1" applyFill="1" applyBorder="1" applyAlignment="1" applyProtection="1">
      <alignment horizontal="center" vertical="center"/>
      <protection locked="0"/>
    </xf>
    <xf numFmtId="164" fontId="8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4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/>
      <protection locked="0"/>
    </xf>
    <xf numFmtId="164" fontId="9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8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11" fillId="2" borderId="7" xfId="1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64" fontId="9" fillId="2" borderId="8" xfId="1" applyNumberFormat="1" applyFont="1" applyFill="1" applyBorder="1" applyAlignment="1" applyProtection="1">
      <alignment horizontal="center" vertical="center"/>
      <protection locked="0"/>
    </xf>
    <xf numFmtId="164" fontId="11" fillId="2" borderId="4" xfId="1" applyNumberFormat="1" applyFont="1" applyFill="1" applyBorder="1" applyAlignment="1" applyProtection="1">
      <alignment horizontal="center" vertical="center"/>
      <protection locked="0"/>
    </xf>
    <xf numFmtId="164" fontId="11" fillId="2" borderId="9" xfId="1" applyNumberFormat="1" applyFont="1" applyFill="1" applyBorder="1" applyAlignment="1" applyProtection="1">
      <alignment horizontal="center" vertical="center"/>
      <protection locked="0"/>
    </xf>
    <xf numFmtId="164" fontId="9" fillId="2" borderId="10" xfId="1" applyNumberFormat="1" applyFont="1" applyFill="1" applyBorder="1" applyAlignment="1" applyProtection="1">
      <alignment horizontal="center" vertical="center"/>
      <protection locked="0"/>
    </xf>
    <xf numFmtId="164" fontId="9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zoomScale="85" zoomScaleNormal="85" workbookViewId="0">
      <selection activeCell="E71" sqref="E71"/>
    </sheetView>
  </sheetViews>
  <sheetFormatPr defaultRowHeight="15"/>
  <cols>
    <col min="1" max="1" width="30.140625" style="4" customWidth="1"/>
    <col min="2" max="4" width="20.7109375" style="4" customWidth="1"/>
    <col min="5" max="10" width="15.7109375" style="4" customWidth="1"/>
  </cols>
  <sheetData>
    <row r="1" spans="1:10">
      <c r="A1" s="14" t="s">
        <v>0</v>
      </c>
      <c r="B1" s="3"/>
      <c r="C1" s="3"/>
      <c r="D1" s="3"/>
      <c r="E1" s="3"/>
    </row>
    <row r="2" spans="1:10">
      <c r="A2" s="5"/>
      <c r="B2" s="5"/>
      <c r="C2" s="5"/>
      <c r="D2" s="5"/>
      <c r="E2" s="5"/>
    </row>
    <row r="3" spans="1:1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15" t="s">
        <v>2</v>
      </c>
      <c r="B5" s="17" t="s">
        <v>3</v>
      </c>
      <c r="C5" s="7"/>
      <c r="D5" s="15" t="s">
        <v>4</v>
      </c>
      <c r="E5" s="17">
        <v>2024</v>
      </c>
    </row>
    <row r="6" spans="1:10">
      <c r="A6" s="1" t="s">
        <v>5</v>
      </c>
      <c r="B6" s="18" t="s">
        <v>6</v>
      </c>
      <c r="C6" s="9"/>
      <c r="D6" s="16" t="s">
        <v>7</v>
      </c>
      <c r="E6" s="18">
        <v>3</v>
      </c>
    </row>
    <row r="7" spans="1:10" ht="30">
      <c r="A7" s="1" t="s">
        <v>8</v>
      </c>
      <c r="B7" s="18" t="s">
        <v>9</v>
      </c>
      <c r="C7" s="9"/>
      <c r="D7" s="16"/>
      <c r="E7" s="9"/>
    </row>
    <row r="8" spans="1:10">
      <c r="A8" s="8"/>
      <c r="B8" s="9"/>
      <c r="C8" s="9"/>
      <c r="D8" s="10"/>
      <c r="E8" s="11"/>
      <c r="F8" s="11"/>
      <c r="G8" s="11"/>
    </row>
    <row r="9" spans="1:10">
      <c r="A9" s="54" t="s">
        <v>10</v>
      </c>
      <c r="B9" s="55" t="s">
        <v>11</v>
      </c>
      <c r="C9" s="55" t="s">
        <v>12</v>
      </c>
      <c r="D9" s="55" t="s">
        <v>13</v>
      </c>
      <c r="E9" s="55" t="s">
        <v>14</v>
      </c>
      <c r="F9" s="55"/>
      <c r="G9" s="55"/>
      <c r="H9" s="55"/>
      <c r="I9" s="55"/>
      <c r="J9" s="55"/>
    </row>
    <row r="10" spans="1:10">
      <c r="A10" s="55"/>
      <c r="B10" s="55"/>
      <c r="C10" s="55"/>
      <c r="D10" s="55"/>
      <c r="E10" s="55" t="s">
        <v>15</v>
      </c>
      <c r="F10" s="55"/>
      <c r="G10" s="55"/>
      <c r="H10" s="55" t="s">
        <v>16</v>
      </c>
      <c r="I10" s="55"/>
      <c r="J10" s="55"/>
    </row>
    <row r="11" spans="1:10">
      <c r="A11" s="55"/>
      <c r="B11" s="55"/>
      <c r="C11" s="55"/>
      <c r="D11" s="55"/>
      <c r="E11" s="12" t="s">
        <v>17</v>
      </c>
      <c r="F11" s="13" t="s">
        <v>18</v>
      </c>
      <c r="G11" s="13" t="s">
        <v>19</v>
      </c>
      <c r="H11" s="13" t="s">
        <v>20</v>
      </c>
      <c r="I11" s="13" t="s">
        <v>21</v>
      </c>
      <c r="J11" s="13" t="s">
        <v>22</v>
      </c>
    </row>
    <row r="12" spans="1:10">
      <c r="A12" s="19" t="s">
        <v>31</v>
      </c>
      <c r="B12" s="20"/>
      <c r="C12" s="21"/>
      <c r="D12" s="22"/>
      <c r="E12" s="23"/>
      <c r="F12" s="23"/>
      <c r="G12" s="23"/>
      <c r="H12" s="23"/>
      <c r="I12" s="23"/>
      <c r="J12" s="23"/>
    </row>
    <row r="13" spans="1:10">
      <c r="A13" s="24" t="s">
        <v>32</v>
      </c>
      <c r="B13" s="20">
        <v>700000</v>
      </c>
      <c r="C13" s="21">
        <v>45294</v>
      </c>
      <c r="D13" s="25" t="s">
        <v>33</v>
      </c>
      <c r="E13" s="23">
        <f>B13</f>
        <v>700000</v>
      </c>
      <c r="F13" s="23"/>
      <c r="G13" s="23"/>
      <c r="H13" s="23"/>
      <c r="I13" s="23"/>
      <c r="J13" s="23"/>
    </row>
    <row r="14" spans="1:10">
      <c r="A14" s="26" t="s">
        <v>34</v>
      </c>
      <c r="B14" s="27">
        <f>SUM(B13)</f>
        <v>700000</v>
      </c>
      <c r="C14" s="28"/>
      <c r="D14" s="29"/>
      <c r="E14" s="30">
        <f>SUM(E13)</f>
        <v>700000</v>
      </c>
      <c r="F14" s="30">
        <f t="shared" ref="F14:J14" si="0">SUM(F13)</f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30">
        <f t="shared" si="0"/>
        <v>0</v>
      </c>
    </row>
    <row r="15" spans="1:10">
      <c r="A15" s="19" t="s">
        <v>35</v>
      </c>
      <c r="B15" s="20"/>
      <c r="C15" s="21"/>
      <c r="D15" s="22"/>
      <c r="E15" s="23"/>
      <c r="F15" s="23"/>
      <c r="G15" s="23"/>
      <c r="H15" s="23"/>
      <c r="I15" s="23"/>
      <c r="J15" s="23"/>
    </row>
    <row r="16" spans="1:10" ht="24">
      <c r="A16" s="24" t="s">
        <v>32</v>
      </c>
      <c r="B16" s="20">
        <v>979107.66999999806</v>
      </c>
      <c r="C16" s="21">
        <v>45559</v>
      </c>
      <c r="D16" s="25" t="s">
        <v>36</v>
      </c>
      <c r="E16" s="23">
        <f>B16</f>
        <v>979107.66999999806</v>
      </c>
      <c r="F16" s="23"/>
      <c r="G16" s="23"/>
      <c r="H16" s="23"/>
      <c r="I16" s="23"/>
      <c r="J16" s="23"/>
    </row>
    <row r="17" spans="1:10">
      <c r="A17" s="26" t="s">
        <v>34</v>
      </c>
      <c r="B17" s="27">
        <f>SUM(B16)</f>
        <v>979107.66999999806</v>
      </c>
      <c r="C17" s="28"/>
      <c r="D17" s="29"/>
      <c r="E17" s="30">
        <f t="shared" ref="E17:J17" si="1">SUM(E16)</f>
        <v>979107.66999999806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</row>
    <row r="18" spans="1:10">
      <c r="A18" s="19" t="s">
        <v>37</v>
      </c>
      <c r="B18" s="20"/>
      <c r="C18" s="21"/>
      <c r="D18" s="22"/>
      <c r="E18" s="23"/>
      <c r="F18" s="23"/>
      <c r="G18" s="23"/>
      <c r="H18" s="23"/>
      <c r="I18" s="23"/>
      <c r="J18" s="23"/>
    </row>
    <row r="19" spans="1:10" ht="24">
      <c r="A19" s="24" t="s">
        <v>38</v>
      </c>
      <c r="B19" s="20">
        <v>50000</v>
      </c>
      <c r="C19" s="21">
        <v>45359</v>
      </c>
      <c r="D19" s="25" t="s">
        <v>39</v>
      </c>
      <c r="E19" s="23"/>
      <c r="F19" s="23"/>
      <c r="G19" s="23">
        <f>B19</f>
        <v>50000</v>
      </c>
      <c r="H19" s="23"/>
      <c r="I19" s="23"/>
      <c r="J19" s="23"/>
    </row>
    <row r="20" spans="1:10" ht="24">
      <c r="A20" s="24" t="s">
        <v>40</v>
      </c>
      <c r="B20" s="20">
        <v>100000.00000000006</v>
      </c>
      <c r="C20" s="21">
        <v>45548</v>
      </c>
      <c r="D20" s="25" t="s">
        <v>39</v>
      </c>
      <c r="E20" s="23">
        <f>B20</f>
        <v>100000.00000000006</v>
      </c>
      <c r="F20" s="23"/>
      <c r="G20" s="23"/>
      <c r="H20" s="23"/>
      <c r="I20" s="23"/>
      <c r="J20" s="23"/>
    </row>
    <row r="21" spans="1:10" ht="24">
      <c r="A21" s="24" t="s">
        <v>41</v>
      </c>
      <c r="B21" s="34">
        <v>75000</v>
      </c>
      <c r="C21" s="21">
        <v>45359</v>
      </c>
      <c r="D21" s="25" t="s">
        <v>39</v>
      </c>
      <c r="E21" s="23"/>
      <c r="F21" s="23"/>
      <c r="G21" s="23">
        <f>B21</f>
        <v>75000</v>
      </c>
      <c r="H21" s="23"/>
      <c r="I21" s="23"/>
      <c r="J21" s="23"/>
    </row>
    <row r="22" spans="1:10" ht="24">
      <c r="A22" s="32" t="s">
        <v>42</v>
      </c>
      <c r="B22" s="36">
        <v>15000</v>
      </c>
      <c r="C22" s="33">
        <v>45310</v>
      </c>
      <c r="D22" s="25" t="s">
        <v>43</v>
      </c>
      <c r="E22" s="23"/>
      <c r="F22" s="23"/>
      <c r="G22" s="23">
        <f>B22</f>
        <v>15000</v>
      </c>
      <c r="H22" s="23"/>
      <c r="I22" s="23"/>
      <c r="J22" s="23"/>
    </row>
    <row r="23" spans="1:10" ht="24.75" customHeight="1">
      <c r="A23" s="24" t="s">
        <v>69</v>
      </c>
      <c r="B23" s="35">
        <v>67036</v>
      </c>
      <c r="C23" s="21">
        <v>45546</v>
      </c>
      <c r="D23" s="25" t="s">
        <v>70</v>
      </c>
      <c r="E23" s="23">
        <f>B23</f>
        <v>67036</v>
      </c>
      <c r="F23" s="37"/>
      <c r="G23" s="23"/>
      <c r="H23" s="23"/>
      <c r="I23" s="23"/>
      <c r="J23" s="23"/>
    </row>
    <row r="24" spans="1:10" ht="26.25" customHeight="1">
      <c r="A24" s="24" t="s">
        <v>44</v>
      </c>
      <c r="B24" s="20">
        <v>2000000</v>
      </c>
      <c r="C24" s="21">
        <v>45488</v>
      </c>
      <c r="D24" s="25" t="s">
        <v>45</v>
      </c>
      <c r="E24" s="48"/>
      <c r="F24" s="38">
        <f>B24</f>
        <v>2000000</v>
      </c>
      <c r="G24" s="49"/>
      <c r="H24" s="37"/>
      <c r="I24" s="37"/>
      <c r="J24" s="37"/>
    </row>
    <row r="25" spans="1:10" ht="24">
      <c r="A25" s="24" t="s">
        <v>77</v>
      </c>
      <c r="B25" s="20">
        <v>100000</v>
      </c>
      <c r="C25" s="21">
        <v>45531</v>
      </c>
      <c r="D25" s="25" t="s">
        <v>39</v>
      </c>
      <c r="E25" s="23"/>
      <c r="F25" s="23">
        <f>B25</f>
        <v>100000</v>
      </c>
      <c r="G25" s="23"/>
      <c r="H25" s="23"/>
      <c r="I25" s="23"/>
      <c r="J25" s="23"/>
    </row>
    <row r="26" spans="1:10">
      <c r="A26" s="26" t="s">
        <v>34</v>
      </c>
      <c r="B26" s="27">
        <f>SUM(B19:B25)</f>
        <v>2407036</v>
      </c>
      <c r="C26" s="28"/>
      <c r="D26" s="44"/>
      <c r="E26" s="46">
        <f>SUM(E19:E25)</f>
        <v>167036.00000000006</v>
      </c>
      <c r="F26" s="46">
        <f t="shared" ref="F26:J26" si="2">SUM(F19:F25)</f>
        <v>2100000</v>
      </c>
      <c r="G26" s="46">
        <f t="shared" si="2"/>
        <v>140000</v>
      </c>
      <c r="H26" s="46">
        <f t="shared" si="2"/>
        <v>0</v>
      </c>
      <c r="I26" s="46">
        <f t="shared" si="2"/>
        <v>0</v>
      </c>
      <c r="J26" s="46">
        <f t="shared" si="2"/>
        <v>0</v>
      </c>
    </row>
    <row r="27" spans="1:10">
      <c r="A27" s="19" t="s">
        <v>46</v>
      </c>
      <c r="B27" s="20"/>
      <c r="C27" s="21"/>
      <c r="D27" s="22"/>
      <c r="E27" s="45"/>
      <c r="F27" s="45"/>
      <c r="G27" s="45"/>
      <c r="H27" s="45"/>
      <c r="I27" s="45"/>
      <c r="J27" s="45"/>
    </row>
    <row r="28" spans="1:10">
      <c r="A28" s="24" t="s">
        <v>78</v>
      </c>
      <c r="B28" s="20">
        <v>243749.33999999997</v>
      </c>
      <c r="C28" s="21">
        <v>45545</v>
      </c>
      <c r="D28" s="22" t="s">
        <v>47</v>
      </c>
      <c r="E28" s="23">
        <f>B28</f>
        <v>243749.33999999997</v>
      </c>
      <c r="F28" s="23"/>
      <c r="G28" s="23"/>
      <c r="H28" s="23"/>
      <c r="I28" s="23"/>
      <c r="J28" s="23"/>
    </row>
    <row r="29" spans="1:10">
      <c r="A29" s="24" t="s">
        <v>79</v>
      </c>
      <c r="B29" s="20">
        <v>21940</v>
      </c>
      <c r="C29" s="21">
        <v>45524</v>
      </c>
      <c r="D29" s="22" t="s">
        <v>48</v>
      </c>
      <c r="E29" s="23"/>
      <c r="F29" s="23">
        <f>B29</f>
        <v>21940</v>
      </c>
      <c r="G29" s="23"/>
      <c r="H29" s="23"/>
      <c r="I29" s="23"/>
      <c r="J29" s="23"/>
    </row>
    <row r="30" spans="1:10">
      <c r="A30" s="24" t="s">
        <v>71</v>
      </c>
      <c r="B30" s="20">
        <v>1600</v>
      </c>
      <c r="C30" s="21">
        <v>45490</v>
      </c>
      <c r="D30" s="22" t="s">
        <v>48</v>
      </c>
      <c r="E30" s="23"/>
      <c r="F30" s="23">
        <f>B30</f>
        <v>1600</v>
      </c>
      <c r="G30" s="23"/>
      <c r="H30" s="23"/>
      <c r="I30" s="23"/>
      <c r="J30" s="23"/>
    </row>
    <row r="31" spans="1:10">
      <c r="A31" s="24" t="s">
        <v>80</v>
      </c>
      <c r="B31" s="20">
        <v>13840</v>
      </c>
      <c r="C31" s="21">
        <v>45554</v>
      </c>
      <c r="D31" s="22" t="s">
        <v>48</v>
      </c>
      <c r="E31" s="23">
        <f>B31</f>
        <v>13840</v>
      </c>
      <c r="F31" s="23"/>
      <c r="G31" s="23"/>
      <c r="H31" s="23"/>
      <c r="I31" s="23"/>
      <c r="J31" s="23"/>
    </row>
    <row r="32" spans="1:10">
      <c r="A32" s="24" t="s">
        <v>72</v>
      </c>
      <c r="B32" s="20">
        <v>1600</v>
      </c>
      <c r="C32" s="21">
        <v>45490</v>
      </c>
      <c r="D32" s="22" t="s">
        <v>48</v>
      </c>
      <c r="E32" s="23"/>
      <c r="F32" s="23">
        <f>B32</f>
        <v>1600</v>
      </c>
      <c r="G32" s="23"/>
      <c r="H32" s="23"/>
      <c r="I32" s="23"/>
      <c r="J32" s="23"/>
    </row>
    <row r="33" spans="1:10">
      <c r="A33" s="24" t="s">
        <v>49</v>
      </c>
      <c r="B33" s="20">
        <v>28260</v>
      </c>
      <c r="C33" s="21">
        <v>45524</v>
      </c>
      <c r="D33" s="22" t="s">
        <v>48</v>
      </c>
      <c r="E33" s="31"/>
      <c r="F33" s="23">
        <f>B33</f>
        <v>28260</v>
      </c>
      <c r="G33" s="23"/>
      <c r="H33" s="23"/>
      <c r="I33" s="23"/>
      <c r="J33" s="23"/>
    </row>
    <row r="34" spans="1:10">
      <c r="A34" s="24" t="s">
        <v>81</v>
      </c>
      <c r="B34" s="20">
        <v>30540</v>
      </c>
      <c r="C34" s="21">
        <v>45537</v>
      </c>
      <c r="D34" s="22" t="s">
        <v>48</v>
      </c>
      <c r="E34" s="23">
        <f>B34</f>
        <v>30540</v>
      </c>
      <c r="F34" s="23"/>
      <c r="G34" s="23"/>
      <c r="H34" s="23"/>
      <c r="I34" s="23"/>
      <c r="J34" s="23"/>
    </row>
    <row r="35" spans="1:10">
      <c r="A35" s="24" t="s">
        <v>82</v>
      </c>
      <c r="B35" s="20">
        <v>31480</v>
      </c>
      <c r="C35" s="21">
        <v>45510</v>
      </c>
      <c r="D35" s="22" t="s">
        <v>48</v>
      </c>
      <c r="E35" s="23"/>
      <c r="F35" s="23">
        <f>B35</f>
        <v>31480</v>
      </c>
      <c r="G35" s="23"/>
      <c r="H35" s="23"/>
      <c r="I35" s="23"/>
      <c r="J35" s="23"/>
    </row>
    <row r="36" spans="1:10">
      <c r="A36" s="24" t="s">
        <v>73</v>
      </c>
      <c r="B36" s="20">
        <v>6380</v>
      </c>
      <c r="C36" s="21">
        <v>45558</v>
      </c>
      <c r="D36" s="22" t="s">
        <v>48</v>
      </c>
      <c r="E36" s="23">
        <f>B36</f>
        <v>6380</v>
      </c>
      <c r="F36" s="23"/>
      <c r="G36" s="23"/>
      <c r="H36" s="23"/>
      <c r="I36" s="23"/>
      <c r="J36" s="23"/>
    </row>
    <row r="37" spans="1:10">
      <c r="A37" s="24" t="s">
        <v>83</v>
      </c>
      <c r="B37" s="20">
        <v>18076</v>
      </c>
      <c r="C37" s="21">
        <v>45541</v>
      </c>
      <c r="D37" s="22" t="s">
        <v>48</v>
      </c>
      <c r="E37" s="23">
        <f>B37</f>
        <v>18076</v>
      </c>
      <c r="F37" s="23"/>
      <c r="G37" s="23"/>
      <c r="H37" s="23"/>
      <c r="I37" s="23"/>
      <c r="J37" s="23"/>
    </row>
    <row r="38" spans="1:10">
      <c r="A38" s="24" t="s">
        <v>84</v>
      </c>
      <c r="B38" s="20">
        <v>6525</v>
      </c>
      <c r="C38" s="21">
        <v>45558</v>
      </c>
      <c r="D38" s="22" t="s">
        <v>48</v>
      </c>
      <c r="E38" s="23">
        <f>B38</f>
        <v>6525</v>
      </c>
      <c r="F38" s="23"/>
      <c r="G38" s="23"/>
      <c r="H38" s="23"/>
      <c r="I38" s="23"/>
      <c r="J38" s="23"/>
    </row>
    <row r="39" spans="1:10">
      <c r="A39" s="24" t="s">
        <v>85</v>
      </c>
      <c r="B39" s="20">
        <v>10440</v>
      </c>
      <c r="C39" s="21">
        <v>45561</v>
      </c>
      <c r="D39" s="22" t="s">
        <v>48</v>
      </c>
      <c r="E39" s="23">
        <f>B39</f>
        <v>10440</v>
      </c>
      <c r="F39" s="23"/>
      <c r="G39" s="23"/>
      <c r="H39" s="23"/>
      <c r="I39" s="23"/>
      <c r="J39" s="23"/>
    </row>
    <row r="40" spans="1:10">
      <c r="A40" s="24" t="s">
        <v>86</v>
      </c>
      <c r="B40" s="20">
        <v>36720</v>
      </c>
      <c r="C40" s="21">
        <v>45502</v>
      </c>
      <c r="D40" s="22" t="s">
        <v>48</v>
      </c>
      <c r="E40" s="23"/>
      <c r="F40" s="23">
        <f>B40</f>
        <v>36720</v>
      </c>
      <c r="G40" s="23"/>
      <c r="H40" s="23"/>
      <c r="I40" s="23"/>
      <c r="J40" s="23"/>
    </row>
    <row r="41" spans="1:10">
      <c r="A41" s="24" t="s">
        <v>87</v>
      </c>
      <c r="B41" s="20">
        <v>2100</v>
      </c>
      <c r="C41" s="21">
        <v>45495</v>
      </c>
      <c r="D41" s="22" t="s">
        <v>48</v>
      </c>
      <c r="E41" s="23"/>
      <c r="F41" s="23">
        <f>B41</f>
        <v>2100</v>
      </c>
      <c r="G41" s="23"/>
      <c r="H41" s="23"/>
      <c r="I41" s="23"/>
      <c r="J41" s="23"/>
    </row>
    <row r="42" spans="1:10">
      <c r="A42" s="24" t="s">
        <v>50</v>
      </c>
      <c r="B42" s="20">
        <v>14140</v>
      </c>
      <c r="C42" s="21">
        <v>45555</v>
      </c>
      <c r="D42" s="22" t="s">
        <v>48</v>
      </c>
      <c r="E42" s="23">
        <f>B42</f>
        <v>14140</v>
      </c>
      <c r="F42" s="23"/>
      <c r="G42" s="23"/>
      <c r="H42" s="23"/>
      <c r="I42" s="23"/>
      <c r="J42" s="23"/>
    </row>
    <row r="43" spans="1:10">
      <c r="A43" s="24" t="s">
        <v>88</v>
      </c>
      <c r="B43" s="20">
        <v>7736</v>
      </c>
      <c r="C43" s="21">
        <v>45532</v>
      </c>
      <c r="D43" s="22" t="s">
        <v>48</v>
      </c>
      <c r="E43" s="23"/>
      <c r="F43" s="23">
        <f>B43</f>
        <v>7736</v>
      </c>
      <c r="G43" s="23"/>
      <c r="H43" s="23"/>
      <c r="I43" s="23"/>
      <c r="J43" s="23"/>
    </row>
    <row r="44" spans="1:10">
      <c r="A44" s="24" t="s">
        <v>51</v>
      </c>
      <c r="B44" s="20">
        <v>6160</v>
      </c>
      <c r="C44" s="21">
        <v>45554</v>
      </c>
      <c r="D44" s="22" t="s">
        <v>48</v>
      </c>
      <c r="E44" s="23">
        <f>B44</f>
        <v>6160</v>
      </c>
      <c r="F44" s="23"/>
      <c r="G44" s="23"/>
      <c r="H44" s="23"/>
      <c r="I44" s="23"/>
      <c r="J44" s="23"/>
    </row>
    <row r="45" spans="1:10">
      <c r="A45" s="24" t="s">
        <v>89</v>
      </c>
      <c r="B45" s="20">
        <v>6380</v>
      </c>
      <c r="C45" s="21">
        <v>45558</v>
      </c>
      <c r="D45" s="22" t="s">
        <v>48</v>
      </c>
      <c r="E45" s="31">
        <f>B45</f>
        <v>6380</v>
      </c>
      <c r="F45" s="23"/>
      <c r="G45" s="23"/>
      <c r="H45" s="23"/>
      <c r="I45" s="23"/>
      <c r="J45" s="23"/>
    </row>
    <row r="46" spans="1:10">
      <c r="A46" s="24" t="s">
        <v>90</v>
      </c>
      <c r="B46" s="20">
        <v>6326</v>
      </c>
      <c r="C46" s="21">
        <v>45520</v>
      </c>
      <c r="D46" s="22" t="s">
        <v>48</v>
      </c>
      <c r="E46" s="23"/>
      <c r="F46" s="23">
        <f>B46</f>
        <v>6326</v>
      </c>
      <c r="G46" s="23"/>
      <c r="H46" s="23"/>
      <c r="I46" s="23"/>
      <c r="J46" s="23"/>
    </row>
    <row r="47" spans="1:10">
      <c r="A47" s="24" t="s">
        <v>91</v>
      </c>
      <c r="B47" s="20">
        <v>10800</v>
      </c>
      <c r="C47" s="21">
        <v>45561</v>
      </c>
      <c r="D47" s="22" t="s">
        <v>48</v>
      </c>
      <c r="E47" s="23">
        <f>B47</f>
        <v>10800</v>
      </c>
      <c r="F47" s="23"/>
      <c r="G47" s="23"/>
      <c r="H47" s="23"/>
      <c r="I47" s="23"/>
      <c r="J47" s="23"/>
    </row>
    <row r="48" spans="1:10">
      <c r="A48" s="24" t="s">
        <v>92</v>
      </c>
      <c r="B48" s="20">
        <v>18076</v>
      </c>
      <c r="C48" s="21">
        <v>45541</v>
      </c>
      <c r="D48" s="22" t="s">
        <v>48</v>
      </c>
      <c r="E48" s="23">
        <f>B48</f>
        <v>18076</v>
      </c>
      <c r="F48" s="23"/>
      <c r="G48" s="23"/>
      <c r="H48" s="23"/>
      <c r="I48" s="23"/>
      <c r="J48" s="23"/>
    </row>
    <row r="49" spans="1:10">
      <c r="A49" s="24" t="s">
        <v>52</v>
      </c>
      <c r="B49" s="20">
        <v>68300</v>
      </c>
      <c r="C49" s="21">
        <v>45559</v>
      </c>
      <c r="D49" s="22" t="s">
        <v>48</v>
      </c>
      <c r="E49" s="23">
        <f>B49</f>
        <v>68300</v>
      </c>
      <c r="F49" s="23"/>
      <c r="G49" s="23"/>
      <c r="H49" s="23"/>
      <c r="I49" s="23"/>
      <c r="J49" s="23"/>
    </row>
    <row r="50" spans="1:10">
      <c r="A50" s="24" t="s">
        <v>74</v>
      </c>
      <c r="B50" s="20">
        <v>6760</v>
      </c>
      <c r="C50" s="21">
        <v>45540</v>
      </c>
      <c r="D50" s="22" t="s">
        <v>48</v>
      </c>
      <c r="E50" s="23">
        <f>B50</f>
        <v>6760</v>
      </c>
      <c r="F50" s="23"/>
      <c r="G50" s="23"/>
      <c r="H50" s="23"/>
      <c r="I50" s="23"/>
      <c r="J50" s="23"/>
    </row>
    <row r="51" spans="1:10">
      <c r="A51" s="24" t="s">
        <v>93</v>
      </c>
      <c r="B51" s="20">
        <v>18284</v>
      </c>
      <c r="C51" s="21">
        <v>45552</v>
      </c>
      <c r="D51" s="22" t="s">
        <v>48</v>
      </c>
      <c r="E51" s="23">
        <f>B51</f>
        <v>18284</v>
      </c>
      <c r="F51" s="23"/>
      <c r="G51" s="23"/>
      <c r="H51" s="23"/>
      <c r="I51" s="23"/>
      <c r="J51" s="23"/>
    </row>
    <row r="52" spans="1:10">
      <c r="A52" s="24" t="s">
        <v>94</v>
      </c>
      <c r="B52" s="20">
        <v>63720</v>
      </c>
      <c r="C52" s="21">
        <v>45561</v>
      </c>
      <c r="D52" s="22" t="s">
        <v>48</v>
      </c>
      <c r="E52" s="23">
        <f>B52</f>
        <v>63720</v>
      </c>
      <c r="F52" s="23"/>
      <c r="G52" s="23"/>
      <c r="H52" s="23"/>
      <c r="I52" s="23"/>
      <c r="J52" s="23"/>
    </row>
    <row r="53" spans="1:10">
      <c r="A53" s="24" t="s">
        <v>95</v>
      </c>
      <c r="B53" s="20">
        <v>8680</v>
      </c>
      <c r="C53" s="21">
        <v>45558</v>
      </c>
      <c r="D53" s="22" t="s">
        <v>48</v>
      </c>
      <c r="E53" s="23">
        <f>B53</f>
        <v>8680</v>
      </c>
      <c r="F53" s="23"/>
      <c r="G53" s="23"/>
      <c r="H53" s="23"/>
      <c r="I53" s="23"/>
      <c r="J53" s="23"/>
    </row>
    <row r="54" spans="1:10">
      <c r="A54" s="24" t="s">
        <v>96</v>
      </c>
      <c r="B54" s="20">
        <v>10800</v>
      </c>
      <c r="C54" s="21">
        <v>45561</v>
      </c>
      <c r="D54" s="22" t="s">
        <v>48</v>
      </c>
      <c r="E54" s="23">
        <f>B54</f>
        <v>10800</v>
      </c>
      <c r="F54" s="23"/>
      <c r="G54" s="23"/>
      <c r="H54" s="23"/>
      <c r="I54" s="23"/>
      <c r="J54" s="23"/>
    </row>
    <row r="55" spans="1:10">
      <c r="A55" s="24" t="s">
        <v>97</v>
      </c>
      <c r="B55" s="20">
        <v>18076</v>
      </c>
      <c r="C55" s="21">
        <v>45541</v>
      </c>
      <c r="D55" s="22" t="s">
        <v>48</v>
      </c>
      <c r="E55" s="23">
        <f>B55</f>
        <v>18076</v>
      </c>
      <c r="F55" s="23"/>
      <c r="G55" s="23"/>
      <c r="H55" s="23"/>
      <c r="I55" s="23"/>
      <c r="J55" s="23"/>
    </row>
    <row r="56" spans="1:10">
      <c r="A56" s="24" t="s">
        <v>75</v>
      </c>
      <c r="B56" s="20">
        <v>4746</v>
      </c>
      <c r="C56" s="21">
        <v>45559</v>
      </c>
      <c r="D56" s="22" t="s">
        <v>48</v>
      </c>
      <c r="E56" s="23">
        <f>B56</f>
        <v>4746</v>
      </c>
      <c r="F56" s="23"/>
      <c r="G56" s="23"/>
      <c r="H56" s="23"/>
      <c r="I56" s="23"/>
      <c r="J56" s="23"/>
    </row>
    <row r="57" spans="1:10">
      <c r="A57" s="24" t="s">
        <v>76</v>
      </c>
      <c r="B57" s="20">
        <v>217</v>
      </c>
      <c r="C57" s="21">
        <v>45513</v>
      </c>
      <c r="D57" s="22" t="s">
        <v>48</v>
      </c>
      <c r="E57" s="31"/>
      <c r="F57" s="23">
        <f>B57</f>
        <v>217</v>
      </c>
      <c r="G57" s="23"/>
      <c r="H57" s="23"/>
      <c r="I57" s="23"/>
      <c r="J57" s="23"/>
    </row>
    <row r="58" spans="1:10">
      <c r="A58" s="24" t="s">
        <v>98</v>
      </c>
      <c r="B58" s="20">
        <v>23100</v>
      </c>
      <c r="C58" s="21">
        <v>45532</v>
      </c>
      <c r="D58" s="22" t="s">
        <v>48</v>
      </c>
      <c r="E58" s="23"/>
      <c r="F58" s="23">
        <f>B58</f>
        <v>23100</v>
      </c>
      <c r="G58" s="23"/>
      <c r="H58" s="23"/>
      <c r="I58" s="23"/>
      <c r="J58" s="23"/>
    </row>
    <row r="59" spans="1:10">
      <c r="A59" s="24" t="s">
        <v>99</v>
      </c>
      <c r="B59" s="20">
        <v>23100</v>
      </c>
      <c r="C59" s="21">
        <v>45532</v>
      </c>
      <c r="D59" s="22" t="s">
        <v>48</v>
      </c>
      <c r="E59" s="23"/>
      <c r="F59" s="23">
        <f>B59</f>
        <v>23100</v>
      </c>
      <c r="G59" s="23"/>
      <c r="H59" s="23"/>
      <c r="I59" s="23"/>
      <c r="J59" s="23"/>
    </row>
    <row r="60" spans="1:10">
      <c r="A60" s="24" t="s">
        <v>100</v>
      </c>
      <c r="B60" s="20">
        <v>244493.32999999996</v>
      </c>
      <c r="C60" s="21">
        <v>45538</v>
      </c>
      <c r="D60" s="22" t="s">
        <v>48</v>
      </c>
      <c r="E60" s="23">
        <f>B60</f>
        <v>244493.32999999996</v>
      </c>
      <c r="F60" s="23"/>
      <c r="G60" s="23"/>
      <c r="H60" s="23"/>
      <c r="I60" s="23"/>
      <c r="J60" s="23"/>
    </row>
    <row r="61" spans="1:10">
      <c r="A61" s="24" t="s">
        <v>101</v>
      </c>
      <c r="B61" s="20">
        <v>108360</v>
      </c>
      <c r="C61" s="21">
        <v>45561</v>
      </c>
      <c r="D61" s="22" t="s">
        <v>48</v>
      </c>
      <c r="E61" s="23">
        <f>B61</f>
        <v>108360</v>
      </c>
      <c r="F61" s="23"/>
      <c r="G61" s="23"/>
      <c r="H61" s="23"/>
      <c r="I61" s="23"/>
      <c r="J61" s="23"/>
    </row>
    <row r="62" spans="1:10">
      <c r="A62" s="24" t="s">
        <v>53</v>
      </c>
      <c r="B62" s="20">
        <v>24402.32</v>
      </c>
      <c r="C62" s="21">
        <v>39954</v>
      </c>
      <c r="D62" s="22" t="s">
        <v>48</v>
      </c>
      <c r="E62" s="23"/>
      <c r="F62" s="23"/>
      <c r="G62" s="23"/>
      <c r="H62" s="23"/>
      <c r="I62" s="23"/>
      <c r="J62" s="23">
        <f>B62</f>
        <v>24402.32</v>
      </c>
    </row>
    <row r="63" spans="1:10">
      <c r="A63" s="24" t="s">
        <v>102</v>
      </c>
      <c r="B63" s="20">
        <v>244493.33</v>
      </c>
      <c r="C63" s="21">
        <v>45538</v>
      </c>
      <c r="D63" s="22" t="s">
        <v>48</v>
      </c>
      <c r="E63" s="23">
        <f>B63</f>
        <v>244493.33</v>
      </c>
      <c r="F63" s="23"/>
      <c r="G63" s="23"/>
      <c r="H63" s="23"/>
      <c r="I63" s="23"/>
      <c r="J63" s="23"/>
    </row>
    <row r="64" spans="1:10">
      <c r="A64" s="24" t="s">
        <v>103</v>
      </c>
      <c r="B64" s="20">
        <v>13840</v>
      </c>
      <c r="C64" s="21">
        <v>45554</v>
      </c>
      <c r="D64" s="22" t="s">
        <v>48</v>
      </c>
      <c r="E64" s="23">
        <f>B64</f>
        <v>13840</v>
      </c>
      <c r="F64" s="23"/>
      <c r="G64" s="23"/>
      <c r="H64" s="23"/>
      <c r="I64" s="23"/>
      <c r="J64" s="23"/>
    </row>
    <row r="65" spans="1:10">
      <c r="A65" s="24" t="s">
        <v>104</v>
      </c>
      <c r="B65" s="20">
        <v>10800</v>
      </c>
      <c r="C65" s="21">
        <v>45561</v>
      </c>
      <c r="D65" s="22" t="s">
        <v>48</v>
      </c>
      <c r="E65" s="23">
        <f>B65</f>
        <v>10800</v>
      </c>
      <c r="F65" s="23"/>
      <c r="G65" s="23"/>
      <c r="H65" s="23"/>
      <c r="I65" s="23"/>
      <c r="J65" s="23"/>
    </row>
    <row r="66" spans="1:10">
      <c r="A66" s="26" t="s">
        <v>34</v>
      </c>
      <c r="B66" s="27">
        <f>SUM(B28:B65)</f>
        <v>1415040.32</v>
      </c>
      <c r="C66" s="28"/>
      <c r="D66" s="44"/>
      <c r="E66" s="46">
        <f>SUM(E28:E65)</f>
        <v>1206459</v>
      </c>
      <c r="F66" s="46">
        <f>SUM(F28:F65)</f>
        <v>184179</v>
      </c>
      <c r="G66" s="46">
        <f>SUM(G28:G65)</f>
        <v>0</v>
      </c>
      <c r="H66" s="46">
        <f>SUM(H28:H65)</f>
        <v>0</v>
      </c>
      <c r="I66" s="46">
        <f>SUM(I28:I65)</f>
        <v>0</v>
      </c>
      <c r="J66" s="46">
        <f>SUM(J28:J65)</f>
        <v>24402.32</v>
      </c>
    </row>
    <row r="67" spans="1:10">
      <c r="A67" s="19" t="s">
        <v>54</v>
      </c>
      <c r="B67" s="20"/>
      <c r="C67" s="21"/>
      <c r="D67" s="22"/>
      <c r="E67" s="45"/>
      <c r="F67" s="45"/>
      <c r="G67" s="45"/>
      <c r="H67" s="23"/>
      <c r="I67" s="23"/>
      <c r="J67" s="23"/>
    </row>
    <row r="68" spans="1:10">
      <c r="A68" s="24" t="s">
        <v>55</v>
      </c>
      <c r="B68" s="20">
        <v>10000</v>
      </c>
      <c r="C68" s="21">
        <v>40576</v>
      </c>
      <c r="D68" s="22" t="s">
        <v>56</v>
      </c>
      <c r="E68" s="23"/>
      <c r="F68" s="23"/>
      <c r="G68" s="23"/>
      <c r="H68" s="23"/>
      <c r="I68" s="23"/>
      <c r="J68" s="23">
        <f>B68</f>
        <v>10000</v>
      </c>
    </row>
    <row r="69" spans="1:10">
      <c r="A69" s="24" t="s">
        <v>57</v>
      </c>
      <c r="B69" s="20">
        <v>1020</v>
      </c>
      <c r="C69" s="21">
        <v>41306</v>
      </c>
      <c r="D69" s="22" t="s">
        <v>58</v>
      </c>
      <c r="E69" s="23"/>
      <c r="F69" s="23"/>
      <c r="G69" s="23"/>
      <c r="H69" s="23"/>
      <c r="I69" s="23"/>
      <c r="J69" s="23">
        <f>B69</f>
        <v>1020</v>
      </c>
    </row>
    <row r="70" spans="1:10">
      <c r="A70" s="24" t="s">
        <v>59</v>
      </c>
      <c r="B70" s="20">
        <v>200</v>
      </c>
      <c r="C70" s="21">
        <v>41982</v>
      </c>
      <c r="D70" s="22" t="s">
        <v>60</v>
      </c>
      <c r="E70" s="23"/>
      <c r="F70" s="23"/>
      <c r="G70" s="23"/>
      <c r="H70" s="23"/>
      <c r="I70" s="23"/>
      <c r="J70" s="23">
        <f>B70</f>
        <v>200</v>
      </c>
    </row>
    <row r="71" spans="1:10">
      <c r="A71" s="24" t="s">
        <v>61</v>
      </c>
      <c r="B71" s="34">
        <v>8940</v>
      </c>
      <c r="C71" s="21">
        <v>38831</v>
      </c>
      <c r="D71" s="22" t="s">
        <v>62</v>
      </c>
      <c r="E71" s="23"/>
      <c r="F71" s="23"/>
      <c r="G71" s="23"/>
      <c r="H71" s="23"/>
      <c r="I71" s="23"/>
      <c r="J71" s="23">
        <f>B71</f>
        <v>8940</v>
      </c>
    </row>
    <row r="72" spans="1:10">
      <c r="A72" s="24" t="s">
        <v>63</v>
      </c>
      <c r="B72" s="20">
        <v>2090</v>
      </c>
      <c r="C72" s="21">
        <v>41800</v>
      </c>
      <c r="D72" s="22" t="s">
        <v>64</v>
      </c>
      <c r="E72" s="23"/>
      <c r="F72" s="23"/>
      <c r="G72" s="23"/>
      <c r="H72" s="23"/>
      <c r="I72" s="23"/>
      <c r="J72" s="23">
        <v>2090</v>
      </c>
    </row>
    <row r="73" spans="1:10">
      <c r="A73" s="24" t="s">
        <v>65</v>
      </c>
      <c r="B73" s="34">
        <v>2400</v>
      </c>
      <c r="C73" s="21">
        <v>39098</v>
      </c>
      <c r="D73" s="22" t="s">
        <v>48</v>
      </c>
      <c r="E73" s="37"/>
      <c r="F73" s="23"/>
      <c r="G73" s="23"/>
      <c r="H73" s="23"/>
      <c r="I73" s="23"/>
      <c r="J73" s="23">
        <v>2400</v>
      </c>
    </row>
    <row r="74" spans="1:10">
      <c r="A74" s="39" t="s">
        <v>34</v>
      </c>
      <c r="B74" s="42">
        <f>SUM(B68:B73)</f>
        <v>24650</v>
      </c>
      <c r="C74" s="40"/>
      <c r="D74" s="44"/>
      <c r="E74" s="46">
        <f>SUM(E68:E73)</f>
        <v>0</v>
      </c>
      <c r="F74" s="47">
        <f>SUM(F68:F73)</f>
        <v>0</v>
      </c>
      <c r="G74" s="43">
        <f t="shared" ref="G74:J74" si="3">SUM(G68:G73)</f>
        <v>0</v>
      </c>
      <c r="H74" s="43">
        <f t="shared" si="3"/>
        <v>0</v>
      </c>
      <c r="I74" s="43">
        <f t="shared" si="3"/>
        <v>0</v>
      </c>
      <c r="J74" s="43">
        <f t="shared" si="3"/>
        <v>24650</v>
      </c>
    </row>
    <row r="75" spans="1:10">
      <c r="A75" s="26" t="s">
        <v>66</v>
      </c>
      <c r="B75" s="41">
        <f>+B17+B26+B66+B74+B14</f>
        <v>5525833.9899999984</v>
      </c>
      <c r="C75" s="28"/>
      <c r="D75" s="39"/>
      <c r="E75" s="42">
        <f>+E17+E26+E66+E74+E14</f>
        <v>3052602.6699999981</v>
      </c>
      <c r="F75" s="42">
        <f>+F17+F26+F66+F74+F14</f>
        <v>2284179</v>
      </c>
      <c r="G75" s="42">
        <f>+G17+G26+G66+G74+G14</f>
        <v>140000</v>
      </c>
      <c r="H75" s="42">
        <f>+H17+H26+H66+H74+H14</f>
        <v>0</v>
      </c>
      <c r="I75" s="42">
        <f>+I17+I26+I66+I74+I14</f>
        <v>0</v>
      </c>
      <c r="J75" s="42">
        <f>+J17+J26+J66+J74+J14</f>
        <v>49052.32</v>
      </c>
    </row>
    <row r="77" spans="1:10">
      <c r="A77" s="51" t="s">
        <v>23</v>
      </c>
      <c r="B77" s="51"/>
      <c r="C77" s="51"/>
      <c r="D77" s="51"/>
      <c r="E77" s="51"/>
      <c r="F77" s="51"/>
      <c r="G77" s="51"/>
      <c r="H77" s="51"/>
      <c r="I77" s="51"/>
      <c r="J77" s="51"/>
    </row>
    <row r="79" spans="1:10">
      <c r="A79" s="56" t="s">
        <v>67</v>
      </c>
      <c r="B79" s="56"/>
      <c r="D79" s="56" t="s">
        <v>68</v>
      </c>
      <c r="E79" s="56"/>
    </row>
    <row r="80" spans="1:10">
      <c r="A80" s="52" t="s">
        <v>24</v>
      </c>
      <c r="B80" s="52"/>
      <c r="D80" s="53" t="s">
        <v>25</v>
      </c>
      <c r="E80" s="53"/>
    </row>
  </sheetData>
  <sheetProtection formatCells="0" formatColumns="0" formatRows="0" insertColumns="0" insertRows="0" insertHyperlinks="0" deleteColumns="0" deleteRows="0" sort="0" autoFilter="0" pivotTables="0"/>
  <autoFilter ref="A1:J115"/>
  <mergeCells count="13">
    <mergeCell ref="A3:J3"/>
    <mergeCell ref="A77:J77"/>
    <mergeCell ref="A80:B80"/>
    <mergeCell ref="D80:E80"/>
    <mergeCell ref="A9:A11"/>
    <mergeCell ref="B9:B11"/>
    <mergeCell ref="C9:C11"/>
    <mergeCell ref="D9:D11"/>
    <mergeCell ref="E9:J9"/>
    <mergeCell ref="E10:G10"/>
    <mergeCell ref="H10:J10"/>
    <mergeCell ref="A79:B79"/>
    <mergeCell ref="D79:E79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4" sqref="E14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kdpmarcelino</cp:lastModifiedBy>
  <cp:lastPrinted>2024-07-05T03:48:24Z</cp:lastPrinted>
  <dcterms:created xsi:type="dcterms:W3CDTF">2015-06-05T18:17:20Z</dcterms:created>
  <dcterms:modified xsi:type="dcterms:W3CDTF">2024-10-04T07:04:17Z</dcterms:modified>
</cp:coreProperties>
</file>