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6395" windowHeight="5370"/>
  </bookViews>
  <sheets>
    <sheet name="Form 12 - UCA" sheetId="1" r:id="rId1"/>
    <sheet name="FDPP LICENSE" sheetId="2" state="veryHidden" r:id="rId2"/>
  </sheets>
  <definedNames>
    <definedName name="_xlnm._FilterDatabase" localSheetId="0" hidden="1">'Form 12 - UCA'!$A$8:$J$72</definedName>
  </definedNames>
  <calcPr calcId="125725"/>
</workbook>
</file>

<file path=xl/calcChain.xml><?xml version="1.0" encoding="utf-8"?>
<calcChain xmlns="http://schemas.openxmlformats.org/spreadsheetml/2006/main">
  <c r="E33" i="1"/>
  <c r="J72" l="1"/>
  <c r="G72"/>
  <c r="H72"/>
  <c r="I72"/>
  <c r="B72"/>
  <c r="E62"/>
  <c r="F61"/>
  <c r="F60"/>
  <c r="E59"/>
  <c r="E58"/>
  <c r="F57"/>
  <c r="E55"/>
  <c r="F54"/>
  <c r="F53"/>
  <c r="E52"/>
  <c r="E51"/>
  <c r="E50"/>
  <c r="E49"/>
  <c r="E48"/>
  <c r="E47"/>
  <c r="E46"/>
  <c r="E45"/>
  <c r="E44"/>
  <c r="F43"/>
  <c r="F42"/>
  <c r="G41"/>
  <c r="F40"/>
  <c r="E39"/>
  <c r="E38"/>
  <c r="F37"/>
  <c r="E36"/>
  <c r="F35"/>
  <c r="E34"/>
  <c r="F32"/>
  <c r="E31"/>
  <c r="E30"/>
  <c r="E29"/>
  <c r="E28"/>
  <c r="H17" l="1"/>
  <c r="F17"/>
  <c r="F14"/>
  <c r="G14"/>
  <c r="H14"/>
  <c r="I14"/>
  <c r="J14"/>
  <c r="G17"/>
  <c r="I17"/>
  <c r="J17"/>
  <c r="G26"/>
  <c r="H26"/>
  <c r="I26"/>
  <c r="J26"/>
  <c r="F25"/>
  <c r="F24"/>
  <c r="E23"/>
  <c r="F22"/>
  <c r="E21"/>
  <c r="F20"/>
  <c r="E19"/>
  <c r="E26" s="1"/>
  <c r="F26" l="1"/>
  <c r="B14" l="1"/>
  <c r="B26"/>
  <c r="B17" l="1"/>
  <c r="E16"/>
  <c r="E17" s="1"/>
  <c r="E13"/>
  <c r="E14" s="1"/>
  <c r="B63" l="1"/>
  <c r="B71" l="1"/>
  <c r="F71"/>
  <c r="G71"/>
  <c r="H71"/>
  <c r="I71"/>
  <c r="E63"/>
  <c r="E72" s="1"/>
  <c r="E71" l="1"/>
  <c r="J56"/>
  <c r="G63" l="1"/>
  <c r="H63"/>
  <c r="I63"/>
  <c r="F63"/>
  <c r="F72" s="1"/>
  <c r="J68"/>
  <c r="J67"/>
  <c r="J66"/>
  <c r="J65"/>
  <c r="J63"/>
  <c r="J71" l="1"/>
  <c r="K72" l="1"/>
</calcChain>
</file>

<file path=xl/sharedStrings.xml><?xml version="1.0" encoding="utf-8"?>
<sst xmlns="http://schemas.openxmlformats.org/spreadsheetml/2006/main" count="144" uniqueCount="101">
  <si>
    <t>FDP Form 12 - Unliquidated Cash Advances</t>
  </si>
  <si>
    <t>UNLIQUIDATED CASH ADVANCES</t>
  </si>
  <si>
    <t>REGION:</t>
  </si>
  <si>
    <t>REGION VII - CENTRAL VISAYAS</t>
  </si>
  <si>
    <t>CALENDAR YEAR:</t>
  </si>
  <si>
    <t>PROVINCE:</t>
  </si>
  <si>
    <t>NEGROS ORIENTAL</t>
  </si>
  <si>
    <t>QUARTER:</t>
  </si>
  <si>
    <t>CITY/MUNICIPALITY:</t>
  </si>
  <si>
    <t>CITY OF BAYAWAN (TULONG)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</si>
  <si>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</si>
  <si>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</si>
  <si>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</si>
  <si>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</si>
  <si>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</si>
  <si>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</si>
  <si>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</si>
  <si>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</si>
  <si>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</si>
  <si>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</si>
  <si>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</si>
  <si>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</si>
  <si>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</si>
  <si>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We hereby certify that we have reviewed the contents and hereby attest to the veracity and correctness of the data or information contained in this document.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</si>
  <si>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</si>
  <si>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</si>
  <si>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</si>
  <si>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</si>
  <si>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</si>
  <si>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</si>
  <si>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</si>
  <si>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Sub Total</t>
  </si>
  <si>
    <t>Advances to Special Disbursing Officer</t>
  </si>
  <si>
    <t xml:space="preserve"> MOOE for Maintenance of Equipment</t>
  </si>
  <si>
    <t>Advances to Officers &amp; Employees</t>
  </si>
  <si>
    <t>Training/travelling</t>
  </si>
  <si>
    <t>-do-</t>
  </si>
  <si>
    <t>Teves, Romero*</t>
  </si>
  <si>
    <t>Other Receivables</t>
  </si>
  <si>
    <t>Dungog, Miguel**</t>
  </si>
  <si>
    <t>Intelligence Purposes</t>
  </si>
  <si>
    <t>Jumuad, Analie*</t>
  </si>
  <si>
    <t>Training/Travelling</t>
  </si>
  <si>
    <t>Lingotan, Eugenio*</t>
  </si>
  <si>
    <t>Conference in Bohol</t>
  </si>
  <si>
    <t>Maghari, Wilhelmina*</t>
  </si>
  <si>
    <t>Travelling Expenses</t>
  </si>
  <si>
    <t>Pane, Anthony*</t>
  </si>
  <si>
    <t>Chess Tournament</t>
  </si>
  <si>
    <t>Ynoy, Wilfredo**</t>
  </si>
  <si>
    <t>Grand Total</t>
  </si>
  <si>
    <t>DONALD B. TUBIO, CPA, MPM</t>
  </si>
  <si>
    <t>JOHN T. RAYMOND JR.</t>
  </si>
  <si>
    <t>Villareal, Erwin</t>
  </si>
  <si>
    <t>Geconcillo, James Ludweg</t>
  </si>
  <si>
    <t>Espartero, Julius</t>
  </si>
  <si>
    <t>Luzon, Cristi Lee</t>
  </si>
  <si>
    <t>Sumalpong, Ian</t>
  </si>
  <si>
    <t>Gotladera, Arnel Antonio</t>
  </si>
  <si>
    <t>Advances for Payroll</t>
  </si>
  <si>
    <t>Petty Cash Fund</t>
  </si>
  <si>
    <t>Petty Cash Expenses</t>
  </si>
  <si>
    <t>Salaries, Wages, &amp; Other Exp.</t>
  </si>
  <si>
    <t>Bayoguiña, Arian Mae</t>
  </si>
  <si>
    <t>Flores, Shareen</t>
  </si>
  <si>
    <t>Nalua, Mae Ann</t>
  </si>
  <si>
    <t>Piñero, Nova</t>
  </si>
  <si>
    <t>Raymond, John Jr. T.</t>
  </si>
  <si>
    <t>Cash Prizes for various activities</t>
  </si>
  <si>
    <t>Medicines and other medical needs</t>
  </si>
  <si>
    <t>Meal Subsidy for PDL</t>
  </si>
  <si>
    <t>Confidential Purposes</t>
  </si>
  <si>
    <t>Abayon, Israel</t>
  </si>
  <si>
    <t>Almagro, Sydney Ezekiel</t>
  </si>
  <si>
    <t>Arroyo, Estela</t>
  </si>
  <si>
    <t>Calda, Jefferson</t>
  </si>
  <si>
    <t>Capulso, Severino Salvador</t>
  </si>
  <si>
    <t>Carbo, Rasmer</t>
  </si>
  <si>
    <t>Cordevilla, Chucho</t>
  </si>
  <si>
    <t>Eltanal, David Rey</t>
  </si>
  <si>
    <t>Estoce, Aiko</t>
  </si>
  <si>
    <t>Gabayoyo, Aurelio</t>
  </si>
  <si>
    <t>Gaudiel, Merlita</t>
  </si>
  <si>
    <t>Gotladera, Gremar</t>
  </si>
  <si>
    <t>Jamandron, Johnjay</t>
  </si>
  <si>
    <t>Magtolis, Kiet Angelo</t>
  </si>
  <si>
    <t>Miraflor, Veronica Grace</t>
  </si>
  <si>
    <t>Mission, Jerome Adrianne</t>
  </si>
  <si>
    <t>Mortillero, Ritchie</t>
  </si>
  <si>
    <t>Nunez, Vea Kryza</t>
  </si>
  <si>
    <t>Papeleras, Ray</t>
  </si>
  <si>
    <t>Patajo, Andrei Gleve</t>
  </si>
  <si>
    <t>Pinanonang, Nixon</t>
  </si>
  <si>
    <t>Saraña, Karl</t>
  </si>
  <si>
    <t>Tagacay, Genevieve</t>
  </si>
  <si>
    <t>Toralde, Menchu</t>
  </si>
  <si>
    <t>Trias, Joan</t>
  </si>
  <si>
    <t>Trinidad, Ophelia Urika</t>
  </si>
  <si>
    <t>Tulayba, Arianne</t>
  </si>
  <si>
    <t>Velasco, Jonalyn</t>
  </si>
  <si>
    <t>Villarin, Ma. Rayza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</si>
</sst>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15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7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2" borderId="0"/>
  </cellStyleXfs>
  <cellXfs count="50"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164" fontId="5" fillId="2" borderId="2" xfId="1" applyNumberFormat="1" applyFont="1" applyFill="1" applyBorder="1" applyAlignment="1" applyProtection="1">
      <alignment horizontal="center" vertical="center"/>
      <protection locked="0"/>
    </xf>
    <xf numFmtId="14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/>
    <xf numFmtId="0" fontId="6" fillId="2" borderId="0" xfId="0" applyFont="1" applyFill="1" applyAlignment="1" applyProtection="1">
      <alignment vertical="top" wrapText="1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8" fillId="2" borderId="0" xfId="0" applyFont="1" applyFill="1"/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>
      <alignment wrapText="1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7" fillId="2" borderId="1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164" fontId="12" fillId="2" borderId="2" xfId="1" applyNumberFormat="1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164" fontId="11" fillId="2" borderId="2" xfId="1" applyNumberFormat="1" applyFont="1" applyFill="1" applyBorder="1" applyAlignment="1" applyProtection="1">
      <alignment horizontal="center" vertical="center"/>
      <protection locked="0"/>
    </xf>
    <xf numFmtId="14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164" fontId="14" fillId="2" borderId="4" xfId="1" applyNumberFormat="1" applyFont="1" applyFill="1" applyBorder="1" applyAlignment="1" applyProtection="1">
      <alignment horizontal="center" vertical="center"/>
      <protection locked="0"/>
    </xf>
    <xf numFmtId="164" fontId="12" fillId="2" borderId="8" xfId="1" applyNumberFormat="1" applyFont="1" applyFill="1" applyBorder="1" applyAlignment="1" applyProtection="1">
      <alignment horizontal="center" vertical="center"/>
      <protection locked="0"/>
    </xf>
    <xf numFmtId="43" fontId="12" fillId="2" borderId="2" xfId="1" applyNumberFormat="1" applyFont="1" applyFill="1" applyBorder="1" applyAlignment="1" applyProtection="1">
      <alignment horizontal="center" vertical="center"/>
      <protection locked="0"/>
    </xf>
    <xf numFmtId="164" fontId="12" fillId="2" borderId="7" xfId="1" applyNumberFormat="1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164" fontId="11" fillId="2" borderId="4" xfId="1" applyNumberFormat="1" applyFont="1" applyFill="1" applyBorder="1" applyAlignment="1" applyProtection="1">
      <alignment horizontal="center" vertical="center"/>
      <protection locked="0"/>
    </xf>
    <xf numFmtId="14" fontId="11" fillId="2" borderId="6" xfId="0" applyNumberFormat="1" applyFont="1" applyFill="1" applyBorder="1" applyAlignment="1" applyProtection="1">
      <alignment horizontal="center" vertical="center"/>
      <protection locked="0"/>
    </xf>
    <xf numFmtId="164" fontId="11" fillId="2" borderId="8" xfId="1" applyNumberFormat="1" applyFont="1" applyFill="1" applyBorder="1" applyAlignment="1" applyProtection="1">
      <alignment horizontal="center" vertical="center"/>
      <protection locked="0"/>
    </xf>
    <xf numFmtId="164" fontId="7" fillId="2" borderId="0" xfId="0" applyNumberFormat="1" applyFont="1" applyFill="1"/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Normal" xfId="0" builtinId="0"/>
    <cellStyle name="Normal 2 5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7"/>
  <sheetViews>
    <sheetView tabSelected="1" topLeftCell="A25" zoomScale="85" zoomScaleNormal="85" workbookViewId="0">
      <selection activeCell="C33" sqref="C33"/>
    </sheetView>
  </sheetViews>
  <sheetFormatPr defaultRowHeight="15"/>
  <cols>
    <col min="1" max="1" width="30.140625" style="9" customWidth="1"/>
    <col min="2" max="3" width="20.7109375" style="9" customWidth="1"/>
    <col min="4" max="4" width="20.85546875" style="9" customWidth="1"/>
    <col min="5" max="10" width="15.7109375" style="9" customWidth="1"/>
    <col min="11" max="11" width="11.5703125" style="10" hidden="1" customWidth="1"/>
    <col min="12" max="12" width="11.7109375" style="10" bestFit="1" customWidth="1"/>
    <col min="13" max="16384" width="9.140625" style="10"/>
  </cols>
  <sheetData>
    <row r="1" spans="1:10">
      <c r="A1" s="7" t="s">
        <v>0</v>
      </c>
      <c r="B1" s="8"/>
      <c r="C1" s="8"/>
      <c r="D1" s="8"/>
      <c r="E1" s="8"/>
    </row>
    <row r="2" spans="1:10">
      <c r="A2" s="11"/>
      <c r="B2" s="11"/>
      <c r="C2" s="11"/>
      <c r="D2" s="11"/>
      <c r="E2" s="11"/>
    </row>
    <row r="3" spans="1:10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</row>
    <row r="4" spans="1:10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0">
      <c r="A5" s="13" t="s">
        <v>2</v>
      </c>
      <c r="B5" s="14" t="s">
        <v>3</v>
      </c>
      <c r="C5" s="15"/>
      <c r="D5" s="13" t="s">
        <v>4</v>
      </c>
      <c r="E5" s="14">
        <v>2025</v>
      </c>
    </row>
    <row r="6" spans="1:10" ht="15" customHeight="1">
      <c r="A6" s="16" t="s">
        <v>5</v>
      </c>
      <c r="B6" s="17" t="s">
        <v>6</v>
      </c>
      <c r="C6" s="18"/>
      <c r="D6" s="19" t="s">
        <v>7</v>
      </c>
      <c r="E6" s="17">
        <v>1</v>
      </c>
    </row>
    <row r="7" spans="1:10" ht="30">
      <c r="A7" s="16" t="s">
        <v>8</v>
      </c>
      <c r="B7" s="17" t="s">
        <v>9</v>
      </c>
      <c r="C7" s="18"/>
      <c r="D7" s="19"/>
      <c r="E7" s="18"/>
    </row>
    <row r="8" spans="1:10">
      <c r="A8" s="20"/>
      <c r="B8" s="18"/>
      <c r="C8" s="18"/>
      <c r="D8" s="21"/>
      <c r="E8" s="22"/>
      <c r="F8" s="22"/>
      <c r="G8" s="22"/>
    </row>
    <row r="9" spans="1:10">
      <c r="A9" s="48" t="s">
        <v>10</v>
      </c>
      <c r="B9" s="49" t="s">
        <v>11</v>
      </c>
      <c r="C9" s="49" t="s">
        <v>12</v>
      </c>
      <c r="D9" s="49" t="s">
        <v>13</v>
      </c>
      <c r="E9" s="49" t="s">
        <v>14</v>
      </c>
      <c r="F9" s="49"/>
      <c r="G9" s="49"/>
      <c r="H9" s="49"/>
      <c r="I9" s="49"/>
      <c r="J9" s="49"/>
    </row>
    <row r="10" spans="1:10">
      <c r="A10" s="49"/>
      <c r="B10" s="49"/>
      <c r="C10" s="49"/>
      <c r="D10" s="49"/>
      <c r="E10" s="49" t="s">
        <v>15</v>
      </c>
      <c r="F10" s="49"/>
      <c r="G10" s="49"/>
      <c r="H10" s="49" t="s">
        <v>16</v>
      </c>
      <c r="I10" s="49"/>
      <c r="J10" s="49"/>
    </row>
    <row r="11" spans="1:10">
      <c r="A11" s="49"/>
      <c r="B11" s="49"/>
      <c r="C11" s="49"/>
      <c r="D11" s="49"/>
      <c r="E11" s="23" t="s">
        <v>17</v>
      </c>
      <c r="F11" s="24" t="s">
        <v>18</v>
      </c>
      <c r="G11" s="24" t="s">
        <v>19</v>
      </c>
      <c r="H11" s="24" t="s">
        <v>20</v>
      </c>
      <c r="I11" s="24" t="s">
        <v>21</v>
      </c>
      <c r="J11" s="24" t="s">
        <v>22</v>
      </c>
    </row>
    <row r="12" spans="1:10">
      <c r="A12" s="25" t="s">
        <v>60</v>
      </c>
      <c r="B12" s="3"/>
      <c r="C12" s="4"/>
      <c r="D12" s="26"/>
      <c r="E12" s="27"/>
      <c r="F12" s="27"/>
      <c r="G12" s="27"/>
      <c r="H12" s="27"/>
      <c r="I12" s="27"/>
      <c r="J12" s="27"/>
    </row>
    <row r="13" spans="1:10">
      <c r="A13" s="5" t="s">
        <v>58</v>
      </c>
      <c r="B13" s="3">
        <v>700000</v>
      </c>
      <c r="C13" s="4">
        <v>45659</v>
      </c>
      <c r="D13" s="28" t="s">
        <v>61</v>
      </c>
      <c r="E13" s="27">
        <f>B13</f>
        <v>700000</v>
      </c>
      <c r="F13" s="27"/>
      <c r="G13" s="27"/>
      <c r="H13" s="27"/>
      <c r="I13" s="27"/>
      <c r="J13" s="27"/>
    </row>
    <row r="14" spans="1:10">
      <c r="A14" s="29" t="s">
        <v>31</v>
      </c>
      <c r="B14" s="30">
        <f>SUM(B13)</f>
        <v>700000</v>
      </c>
      <c r="C14" s="31"/>
      <c r="D14" s="32"/>
      <c r="E14" s="33">
        <f>SUM(E13)</f>
        <v>700000</v>
      </c>
      <c r="F14" s="33">
        <f t="shared" ref="F14:J14" si="0">SUM(F13)</f>
        <v>0</v>
      </c>
      <c r="G14" s="33">
        <f t="shared" si="0"/>
        <v>0</v>
      </c>
      <c r="H14" s="33">
        <f t="shared" si="0"/>
        <v>0</v>
      </c>
      <c r="I14" s="33">
        <f t="shared" si="0"/>
        <v>0</v>
      </c>
      <c r="J14" s="33">
        <f t="shared" si="0"/>
        <v>0</v>
      </c>
    </row>
    <row r="15" spans="1:10">
      <c r="A15" s="25" t="s">
        <v>59</v>
      </c>
      <c r="B15" s="3"/>
      <c r="C15" s="4"/>
      <c r="D15" s="26"/>
      <c r="E15" s="27"/>
      <c r="F15" s="27"/>
      <c r="G15" s="27"/>
      <c r="H15" s="27"/>
      <c r="I15" s="27"/>
      <c r="J15" s="27"/>
    </row>
    <row r="16" spans="1:10" ht="24">
      <c r="A16" s="5" t="s">
        <v>58</v>
      </c>
      <c r="B16" s="3">
        <v>1035587.8100000098</v>
      </c>
      <c r="C16" s="4">
        <v>45743</v>
      </c>
      <c r="D16" s="28" t="s">
        <v>62</v>
      </c>
      <c r="E16" s="27">
        <f>B16</f>
        <v>1035587.8100000098</v>
      </c>
      <c r="F16" s="27"/>
      <c r="G16" s="27"/>
      <c r="H16" s="27"/>
      <c r="I16" s="27"/>
      <c r="J16" s="27"/>
    </row>
    <row r="17" spans="1:10">
      <c r="A17" s="29" t="s">
        <v>31</v>
      </c>
      <c r="B17" s="30">
        <f>SUM(B16)</f>
        <v>1035587.8100000098</v>
      </c>
      <c r="C17" s="31"/>
      <c r="D17" s="32"/>
      <c r="E17" s="33">
        <f>SUM(E16)</f>
        <v>1035587.8100000098</v>
      </c>
      <c r="F17" s="33">
        <f>SUM(F16)</f>
        <v>0</v>
      </c>
      <c r="G17" s="33">
        <f t="shared" ref="G17:J17" si="1">SUM(G16)</f>
        <v>0</v>
      </c>
      <c r="H17" s="33">
        <f>SUM(H16)</f>
        <v>0</v>
      </c>
      <c r="I17" s="33">
        <f t="shared" si="1"/>
        <v>0</v>
      </c>
      <c r="J17" s="33">
        <f t="shared" si="1"/>
        <v>0</v>
      </c>
    </row>
    <row r="18" spans="1:10">
      <c r="A18" s="25" t="s">
        <v>32</v>
      </c>
      <c r="B18" s="3"/>
      <c r="C18" s="4"/>
      <c r="D18" s="26"/>
      <c r="E18" s="27"/>
      <c r="F18" s="27"/>
      <c r="G18" s="27"/>
      <c r="H18" s="27"/>
      <c r="I18" s="27"/>
      <c r="J18" s="27"/>
    </row>
    <row r="19" spans="1:10" ht="24">
      <c r="A19" s="5" t="s">
        <v>63</v>
      </c>
      <c r="B19" s="3">
        <v>250000</v>
      </c>
      <c r="C19" s="4">
        <v>45742</v>
      </c>
      <c r="D19" s="28" t="s">
        <v>33</v>
      </c>
      <c r="E19" s="27">
        <f>B19</f>
        <v>250000</v>
      </c>
      <c r="F19" s="27"/>
      <c r="G19" s="27"/>
      <c r="H19" s="27"/>
      <c r="I19" s="27"/>
      <c r="J19" s="27"/>
    </row>
    <row r="20" spans="1:10">
      <c r="A20" s="5" t="s">
        <v>64</v>
      </c>
      <c r="B20" s="3">
        <v>100000.00000000001</v>
      </c>
      <c r="C20" s="4">
        <v>45713</v>
      </c>
      <c r="D20" s="44" t="s">
        <v>36</v>
      </c>
      <c r="E20" s="27"/>
      <c r="F20" s="27">
        <f>B20</f>
        <v>100000.00000000001</v>
      </c>
      <c r="G20" s="27"/>
      <c r="H20" s="27"/>
      <c r="I20" s="27"/>
      <c r="J20" s="27"/>
    </row>
    <row r="21" spans="1:10" ht="24">
      <c r="A21" s="5" t="s">
        <v>58</v>
      </c>
      <c r="B21" s="3">
        <v>573550</v>
      </c>
      <c r="C21" s="4">
        <v>45744</v>
      </c>
      <c r="D21" s="28" t="s">
        <v>68</v>
      </c>
      <c r="E21" s="27">
        <f>B21</f>
        <v>573550</v>
      </c>
      <c r="F21" s="27"/>
      <c r="G21" s="27"/>
      <c r="H21" s="27"/>
      <c r="I21" s="27"/>
      <c r="J21" s="27"/>
    </row>
    <row r="22" spans="1:10" ht="24">
      <c r="A22" s="5" t="s">
        <v>65</v>
      </c>
      <c r="B22" s="3">
        <v>20000</v>
      </c>
      <c r="C22" s="4">
        <v>45709</v>
      </c>
      <c r="D22" s="28" t="s">
        <v>69</v>
      </c>
      <c r="E22" s="27"/>
      <c r="F22" s="27">
        <f>B22</f>
        <v>20000</v>
      </c>
      <c r="G22" s="27"/>
      <c r="H22" s="27"/>
      <c r="I22" s="27"/>
      <c r="J22" s="27"/>
    </row>
    <row r="23" spans="1:10">
      <c r="A23" s="5" t="s">
        <v>66</v>
      </c>
      <c r="B23" s="3">
        <v>67036</v>
      </c>
      <c r="C23" s="4">
        <v>45735</v>
      </c>
      <c r="D23" s="44" t="s">
        <v>70</v>
      </c>
      <c r="E23" s="27">
        <f>B23</f>
        <v>67036</v>
      </c>
      <c r="F23" s="27"/>
      <c r="G23" s="27"/>
      <c r="H23" s="27"/>
      <c r="I23" s="27"/>
      <c r="J23" s="27"/>
    </row>
    <row r="24" spans="1:10">
      <c r="A24" s="5" t="s">
        <v>67</v>
      </c>
      <c r="B24" s="3">
        <v>2000000</v>
      </c>
      <c r="C24" s="4">
        <v>45666</v>
      </c>
      <c r="D24" s="28" t="s">
        <v>71</v>
      </c>
      <c r="E24" s="27"/>
      <c r="F24" s="27">
        <f>B24</f>
        <v>2000000</v>
      </c>
      <c r="G24" s="27"/>
      <c r="H24" s="27"/>
      <c r="I24" s="27"/>
      <c r="J24" s="27"/>
    </row>
    <row r="25" spans="1:10" ht="24">
      <c r="A25" s="5" t="s">
        <v>53</v>
      </c>
      <c r="B25" s="3">
        <v>100000</v>
      </c>
      <c r="C25" s="4">
        <v>45681</v>
      </c>
      <c r="D25" s="28" t="s">
        <v>33</v>
      </c>
      <c r="E25" s="27"/>
      <c r="F25" s="27">
        <f>B25</f>
        <v>100000</v>
      </c>
      <c r="G25" s="27"/>
      <c r="H25" s="27"/>
      <c r="I25" s="27"/>
      <c r="J25" s="27"/>
    </row>
    <row r="26" spans="1:10">
      <c r="A26" s="29" t="s">
        <v>31</v>
      </c>
      <c r="B26" s="30">
        <f>SUM(B19:B25)</f>
        <v>3110586</v>
      </c>
      <c r="C26" s="31"/>
      <c r="D26" s="32"/>
      <c r="E26" s="33">
        <f>SUM(E19:E25)</f>
        <v>890586</v>
      </c>
      <c r="F26" s="33">
        <f>SUM(F19:F25)</f>
        <v>2220000</v>
      </c>
      <c r="G26" s="33">
        <f t="shared" ref="G26:J26" si="2">SUM(G19:G25)</f>
        <v>0</v>
      </c>
      <c r="H26" s="33">
        <f t="shared" si="2"/>
        <v>0</v>
      </c>
      <c r="I26" s="33">
        <f t="shared" si="2"/>
        <v>0</v>
      </c>
      <c r="J26" s="33">
        <f t="shared" si="2"/>
        <v>0</v>
      </c>
    </row>
    <row r="27" spans="1:10">
      <c r="A27" s="25" t="s">
        <v>34</v>
      </c>
      <c r="B27" s="3"/>
      <c r="C27" s="4"/>
      <c r="D27" s="26"/>
      <c r="E27" s="34"/>
      <c r="F27" s="34"/>
      <c r="G27" s="34"/>
      <c r="H27" s="34"/>
      <c r="I27" s="34"/>
      <c r="J27" s="34"/>
    </row>
    <row r="28" spans="1:10">
      <c r="A28" s="5" t="s">
        <v>72</v>
      </c>
      <c r="B28" s="3">
        <v>11936</v>
      </c>
      <c r="C28" s="4">
        <v>45729</v>
      </c>
      <c r="D28" s="26" t="s">
        <v>35</v>
      </c>
      <c r="E28" s="27">
        <f>B28</f>
        <v>11936</v>
      </c>
      <c r="F28" s="27"/>
      <c r="G28" s="27"/>
      <c r="H28" s="27"/>
      <c r="I28" s="27"/>
      <c r="J28" s="27"/>
    </row>
    <row r="29" spans="1:10">
      <c r="A29" s="5" t="s">
        <v>73</v>
      </c>
      <c r="B29" s="3">
        <v>11460</v>
      </c>
      <c r="C29" s="4">
        <v>45733</v>
      </c>
      <c r="D29" s="26" t="s">
        <v>36</v>
      </c>
      <c r="E29" s="27">
        <f>B29</f>
        <v>11460</v>
      </c>
      <c r="F29" s="27"/>
      <c r="G29" s="27"/>
      <c r="H29" s="27"/>
      <c r="I29" s="27"/>
      <c r="J29" s="27"/>
    </row>
    <row r="30" spans="1:10">
      <c r="A30" s="5" t="s">
        <v>74</v>
      </c>
      <c r="B30" s="3">
        <v>11936</v>
      </c>
      <c r="C30" s="4">
        <v>45729</v>
      </c>
      <c r="D30" s="26" t="s">
        <v>36</v>
      </c>
      <c r="E30" s="27">
        <f>B30</f>
        <v>11936</v>
      </c>
      <c r="F30" s="27"/>
      <c r="G30" s="27"/>
      <c r="H30" s="27"/>
      <c r="I30" s="27"/>
      <c r="J30" s="27"/>
    </row>
    <row r="31" spans="1:10">
      <c r="A31" s="5" t="s">
        <v>63</v>
      </c>
      <c r="B31" s="3">
        <v>11936</v>
      </c>
      <c r="C31" s="4">
        <v>45730</v>
      </c>
      <c r="D31" s="26" t="s">
        <v>36</v>
      </c>
      <c r="E31" s="27">
        <f>B31</f>
        <v>11936</v>
      </c>
      <c r="F31" s="27"/>
      <c r="G31" s="27"/>
      <c r="H31" s="27"/>
      <c r="I31" s="27"/>
      <c r="J31" s="27"/>
    </row>
    <row r="32" spans="1:10">
      <c r="A32" s="5" t="s">
        <v>75</v>
      </c>
      <c r="B32" s="3">
        <v>1132</v>
      </c>
      <c r="C32" s="4">
        <v>45694</v>
      </c>
      <c r="D32" s="26" t="s">
        <v>36</v>
      </c>
      <c r="E32" s="27"/>
      <c r="F32" s="27">
        <f>B32</f>
        <v>1132</v>
      </c>
      <c r="G32" s="27"/>
      <c r="H32" s="27"/>
      <c r="I32" s="27"/>
      <c r="J32" s="27"/>
    </row>
    <row r="33" spans="1:10">
      <c r="A33" s="5" t="s">
        <v>76</v>
      </c>
      <c r="B33" s="3">
        <v>34680</v>
      </c>
      <c r="C33" s="4">
        <v>45737</v>
      </c>
      <c r="D33" s="26" t="s">
        <v>36</v>
      </c>
      <c r="E33" s="27">
        <f>B33</f>
        <v>34680</v>
      </c>
      <c r="F33" s="27"/>
      <c r="G33" s="27"/>
      <c r="H33" s="27"/>
      <c r="I33" s="27"/>
      <c r="J33" s="27"/>
    </row>
    <row r="34" spans="1:10">
      <c r="A34" s="5" t="s">
        <v>77</v>
      </c>
      <c r="B34" s="3">
        <v>11460</v>
      </c>
      <c r="C34" s="4">
        <v>45730</v>
      </c>
      <c r="D34" s="26" t="s">
        <v>36</v>
      </c>
      <c r="E34" s="27">
        <f>B34</f>
        <v>11460</v>
      </c>
      <c r="F34" s="27"/>
      <c r="G34" s="27"/>
      <c r="H34" s="27"/>
      <c r="I34" s="27"/>
      <c r="J34" s="27"/>
    </row>
    <row r="35" spans="1:10">
      <c r="A35" s="5" t="s">
        <v>78</v>
      </c>
      <c r="B35" s="3">
        <v>1980</v>
      </c>
      <c r="C35" s="4">
        <v>45701</v>
      </c>
      <c r="D35" s="26" t="s">
        <v>36</v>
      </c>
      <c r="E35" s="27"/>
      <c r="F35" s="27">
        <f>B35</f>
        <v>1980</v>
      </c>
      <c r="G35" s="27"/>
      <c r="H35" s="27"/>
      <c r="I35" s="27"/>
      <c r="J35" s="27"/>
    </row>
    <row r="36" spans="1:10">
      <c r="A36" s="5" t="s">
        <v>79</v>
      </c>
      <c r="B36" s="3">
        <v>19578</v>
      </c>
      <c r="C36" s="4">
        <v>45736</v>
      </c>
      <c r="D36" s="26" t="s">
        <v>36</v>
      </c>
      <c r="E36" s="27">
        <f>B36</f>
        <v>19578</v>
      </c>
      <c r="F36" s="27"/>
      <c r="G36" s="27"/>
      <c r="H36" s="27"/>
      <c r="I36" s="27"/>
      <c r="J36" s="27"/>
    </row>
    <row r="37" spans="1:10">
      <c r="A37" s="5" t="s">
        <v>55</v>
      </c>
      <c r="B37" s="3">
        <v>28420</v>
      </c>
      <c r="C37" s="4">
        <v>45701</v>
      </c>
      <c r="D37" s="26" t="s">
        <v>36</v>
      </c>
      <c r="E37" s="27"/>
      <c r="F37" s="27">
        <f>B37</f>
        <v>28420</v>
      </c>
      <c r="G37" s="27"/>
      <c r="H37" s="27"/>
      <c r="I37" s="27"/>
      <c r="J37" s="27"/>
    </row>
    <row r="38" spans="1:10">
      <c r="A38" s="5" t="s">
        <v>80</v>
      </c>
      <c r="B38" s="3">
        <v>298</v>
      </c>
      <c r="C38" s="4">
        <v>45719</v>
      </c>
      <c r="D38" s="26" t="s">
        <v>36</v>
      </c>
      <c r="E38" s="27">
        <f>B38</f>
        <v>298</v>
      </c>
      <c r="F38" s="27"/>
      <c r="G38" s="27"/>
      <c r="H38" s="27"/>
      <c r="I38" s="27"/>
      <c r="J38" s="27"/>
    </row>
    <row r="39" spans="1:10">
      <c r="A39" s="5" t="s">
        <v>81</v>
      </c>
      <c r="B39" s="3">
        <v>11936</v>
      </c>
      <c r="C39" s="4">
        <v>45729</v>
      </c>
      <c r="D39" s="26" t="s">
        <v>36</v>
      </c>
      <c r="E39" s="27">
        <f>B39</f>
        <v>11936</v>
      </c>
      <c r="F39" s="27"/>
      <c r="G39" s="27"/>
      <c r="H39" s="27"/>
      <c r="I39" s="27"/>
      <c r="J39" s="27"/>
    </row>
    <row r="40" spans="1:10">
      <c r="A40" s="5" t="s">
        <v>82</v>
      </c>
      <c r="B40" s="3">
        <v>2160</v>
      </c>
      <c r="C40" s="4">
        <v>45705</v>
      </c>
      <c r="D40" s="26" t="s">
        <v>36</v>
      </c>
      <c r="E40" s="27"/>
      <c r="F40" s="27">
        <f>B40</f>
        <v>2160</v>
      </c>
      <c r="G40" s="27"/>
      <c r="H40" s="27"/>
      <c r="I40" s="27"/>
      <c r="J40" s="27"/>
    </row>
    <row r="41" spans="1:10">
      <c r="A41" s="5" t="s">
        <v>54</v>
      </c>
      <c r="B41" s="3">
        <v>14341.989999999991</v>
      </c>
      <c r="C41" s="4">
        <v>45615</v>
      </c>
      <c r="D41" s="26" t="s">
        <v>36</v>
      </c>
      <c r="E41" s="27"/>
      <c r="F41" s="27"/>
      <c r="G41" s="27">
        <f>B41</f>
        <v>14341.989999999991</v>
      </c>
      <c r="H41" s="27"/>
      <c r="I41" s="27"/>
      <c r="J41" s="27"/>
    </row>
    <row r="42" spans="1:10">
      <c r="A42" s="5" t="s">
        <v>83</v>
      </c>
      <c r="B42" s="3">
        <v>1980</v>
      </c>
      <c r="C42" s="4">
        <v>45701</v>
      </c>
      <c r="D42" s="26" t="s">
        <v>36</v>
      </c>
      <c r="E42" s="27"/>
      <c r="F42" s="27">
        <f>B42</f>
        <v>1980</v>
      </c>
      <c r="G42" s="27"/>
      <c r="H42" s="27"/>
      <c r="I42" s="27"/>
      <c r="J42" s="27"/>
    </row>
    <row r="43" spans="1:10">
      <c r="A43" s="5" t="s">
        <v>84</v>
      </c>
      <c r="B43" s="3">
        <v>1980</v>
      </c>
      <c r="C43" s="4">
        <v>45701</v>
      </c>
      <c r="D43" s="26" t="s">
        <v>36</v>
      </c>
      <c r="E43" s="27"/>
      <c r="F43" s="27">
        <f>B43</f>
        <v>1980</v>
      </c>
      <c r="G43" s="27"/>
      <c r="H43" s="27"/>
      <c r="I43" s="27"/>
      <c r="J43" s="27"/>
    </row>
    <row r="44" spans="1:10">
      <c r="A44" s="5" t="s">
        <v>56</v>
      </c>
      <c r="B44" s="3">
        <v>11460</v>
      </c>
      <c r="C44" s="4">
        <v>45729</v>
      </c>
      <c r="D44" s="26" t="s">
        <v>36</v>
      </c>
      <c r="E44" s="27">
        <f t="shared" ref="E44:E52" si="3">B44</f>
        <v>11460</v>
      </c>
      <c r="F44" s="27"/>
      <c r="G44" s="27"/>
      <c r="H44" s="27"/>
      <c r="I44" s="27"/>
      <c r="J44" s="27"/>
    </row>
    <row r="45" spans="1:10">
      <c r="A45" s="5" t="s">
        <v>85</v>
      </c>
      <c r="B45" s="3">
        <v>11936</v>
      </c>
      <c r="C45" s="4">
        <v>45729</v>
      </c>
      <c r="D45" s="26" t="s">
        <v>36</v>
      </c>
      <c r="E45" s="27">
        <f t="shared" si="3"/>
        <v>11936</v>
      </c>
      <c r="F45" s="27"/>
      <c r="G45" s="27"/>
      <c r="H45" s="27"/>
      <c r="I45" s="27"/>
      <c r="J45" s="27"/>
    </row>
    <row r="46" spans="1:10">
      <c r="A46" s="5" t="s">
        <v>86</v>
      </c>
      <c r="B46" s="3">
        <v>3200</v>
      </c>
      <c r="C46" s="4">
        <v>45743</v>
      </c>
      <c r="D46" s="26" t="s">
        <v>36</v>
      </c>
      <c r="E46" s="27">
        <f t="shared" si="3"/>
        <v>3200</v>
      </c>
      <c r="F46" s="27"/>
      <c r="G46" s="27"/>
      <c r="H46" s="27"/>
      <c r="I46" s="27"/>
      <c r="J46" s="27"/>
    </row>
    <row r="47" spans="1:10">
      <c r="A47" s="5" t="s">
        <v>87</v>
      </c>
      <c r="B47" s="3">
        <v>22240</v>
      </c>
      <c r="C47" s="4">
        <v>45734</v>
      </c>
      <c r="D47" s="26" t="s">
        <v>36</v>
      </c>
      <c r="E47" s="27">
        <f t="shared" si="3"/>
        <v>22240</v>
      </c>
      <c r="F47" s="27"/>
      <c r="G47" s="27"/>
      <c r="H47" s="27"/>
      <c r="I47" s="27"/>
      <c r="J47" s="27"/>
    </row>
    <row r="48" spans="1:10">
      <c r="A48" s="5" t="s">
        <v>88</v>
      </c>
      <c r="B48" s="3">
        <v>19220</v>
      </c>
      <c r="C48" s="4">
        <v>45721</v>
      </c>
      <c r="D48" s="26" t="s">
        <v>36</v>
      </c>
      <c r="E48" s="27">
        <f t="shared" si="3"/>
        <v>19220</v>
      </c>
      <c r="F48" s="27"/>
      <c r="G48" s="27"/>
      <c r="H48" s="27"/>
      <c r="I48" s="27"/>
      <c r="J48" s="27"/>
    </row>
    <row r="49" spans="1:10">
      <c r="A49" s="5" t="s">
        <v>89</v>
      </c>
      <c r="B49" s="3">
        <v>22240</v>
      </c>
      <c r="C49" s="4">
        <v>45734</v>
      </c>
      <c r="D49" s="26" t="s">
        <v>36</v>
      </c>
      <c r="E49" s="27">
        <f t="shared" si="3"/>
        <v>22240</v>
      </c>
      <c r="F49" s="27"/>
      <c r="G49" s="27"/>
      <c r="H49" s="27"/>
      <c r="I49" s="27"/>
      <c r="J49" s="27"/>
    </row>
    <row r="50" spans="1:10">
      <c r="A50" s="5" t="s">
        <v>90</v>
      </c>
      <c r="B50" s="3">
        <v>11460</v>
      </c>
      <c r="C50" s="4">
        <v>45729</v>
      </c>
      <c r="D50" s="26" t="s">
        <v>36</v>
      </c>
      <c r="E50" s="27">
        <f t="shared" si="3"/>
        <v>11460</v>
      </c>
      <c r="F50" s="27"/>
      <c r="G50" s="27"/>
      <c r="H50" s="27"/>
      <c r="I50" s="27"/>
      <c r="J50" s="27"/>
    </row>
    <row r="51" spans="1:10">
      <c r="A51" s="5" t="s">
        <v>91</v>
      </c>
      <c r="B51" s="3">
        <v>43798</v>
      </c>
      <c r="C51" s="4">
        <v>45743</v>
      </c>
      <c r="D51" s="26" t="s">
        <v>36</v>
      </c>
      <c r="E51" s="27">
        <f t="shared" si="3"/>
        <v>43798</v>
      </c>
      <c r="F51" s="27"/>
      <c r="G51" s="27"/>
      <c r="H51" s="27"/>
      <c r="I51" s="27"/>
      <c r="J51" s="27"/>
    </row>
    <row r="52" spans="1:10">
      <c r="A52" s="5" t="s">
        <v>92</v>
      </c>
      <c r="B52" s="3">
        <v>4730</v>
      </c>
      <c r="C52" s="4">
        <v>45721</v>
      </c>
      <c r="D52" s="26" t="s">
        <v>36</v>
      </c>
      <c r="E52" s="35">
        <f t="shared" si="3"/>
        <v>4730</v>
      </c>
      <c r="F52" s="27"/>
      <c r="G52" s="27"/>
      <c r="H52" s="27"/>
      <c r="I52" s="27"/>
      <c r="J52" s="27"/>
    </row>
    <row r="53" spans="1:10">
      <c r="A53" s="5" t="s">
        <v>93</v>
      </c>
      <c r="B53" s="3">
        <v>28420</v>
      </c>
      <c r="C53" s="4">
        <v>45701</v>
      </c>
      <c r="D53" s="26" t="s">
        <v>36</v>
      </c>
      <c r="E53" s="27"/>
      <c r="F53" s="27">
        <f>B53</f>
        <v>28420</v>
      </c>
      <c r="G53" s="27"/>
      <c r="H53" s="27"/>
      <c r="I53" s="27"/>
      <c r="J53" s="27"/>
    </row>
    <row r="54" spans="1:10">
      <c r="A54" s="5" t="s">
        <v>57</v>
      </c>
      <c r="B54" s="3">
        <v>1440</v>
      </c>
      <c r="C54" s="4">
        <v>45707</v>
      </c>
      <c r="D54" s="26" t="s">
        <v>36</v>
      </c>
      <c r="E54" s="27"/>
      <c r="F54" s="27">
        <f>B54</f>
        <v>1440</v>
      </c>
      <c r="G54" s="27"/>
      <c r="H54" s="27"/>
      <c r="I54" s="27"/>
      <c r="J54" s="27"/>
    </row>
    <row r="55" spans="1:10">
      <c r="A55" s="5" t="s">
        <v>94</v>
      </c>
      <c r="B55" s="3">
        <v>11936</v>
      </c>
      <c r="C55" s="4">
        <v>45729</v>
      </c>
      <c r="D55" s="26" t="s">
        <v>36</v>
      </c>
      <c r="E55" s="27">
        <f>B55</f>
        <v>11936</v>
      </c>
      <c r="F55" s="27"/>
      <c r="G55" s="27"/>
      <c r="H55" s="27"/>
      <c r="I55" s="27"/>
      <c r="J55" s="27"/>
    </row>
    <row r="56" spans="1:10">
      <c r="A56" s="5" t="s">
        <v>37</v>
      </c>
      <c r="B56" s="3">
        <v>24402.32</v>
      </c>
      <c r="C56" s="4">
        <v>39954</v>
      </c>
      <c r="D56" s="26" t="s">
        <v>36</v>
      </c>
      <c r="E56" s="27"/>
      <c r="F56" s="27"/>
      <c r="G56" s="27"/>
      <c r="H56" s="27"/>
      <c r="I56" s="27"/>
      <c r="J56" s="27">
        <f>B56</f>
        <v>24402.32</v>
      </c>
    </row>
    <row r="57" spans="1:10">
      <c r="A57" s="5" t="s">
        <v>95</v>
      </c>
      <c r="B57" s="3">
        <v>1980</v>
      </c>
      <c r="C57" s="4">
        <v>45701</v>
      </c>
      <c r="D57" s="26" t="s">
        <v>36</v>
      </c>
      <c r="E57" s="27"/>
      <c r="F57" s="27">
        <f>B57</f>
        <v>1980</v>
      </c>
      <c r="G57" s="27"/>
      <c r="H57" s="27"/>
      <c r="I57" s="27"/>
      <c r="J57" s="27"/>
    </row>
    <row r="58" spans="1:10">
      <c r="A58" s="5" t="s">
        <v>96</v>
      </c>
      <c r="B58" s="3">
        <v>11936</v>
      </c>
      <c r="C58" s="4">
        <v>45729</v>
      </c>
      <c r="D58" s="26" t="s">
        <v>36</v>
      </c>
      <c r="E58" s="27">
        <f>B58</f>
        <v>11936</v>
      </c>
      <c r="F58" s="27"/>
      <c r="G58" s="27"/>
      <c r="H58" s="27"/>
      <c r="I58" s="27"/>
      <c r="J58" s="27"/>
    </row>
    <row r="59" spans="1:10">
      <c r="A59" s="5" t="s">
        <v>97</v>
      </c>
      <c r="B59" s="3">
        <v>43798</v>
      </c>
      <c r="C59" s="4">
        <v>45743</v>
      </c>
      <c r="D59" s="26" t="s">
        <v>36</v>
      </c>
      <c r="E59" s="27">
        <f>B59</f>
        <v>43798</v>
      </c>
      <c r="F59" s="27"/>
      <c r="G59" s="27"/>
      <c r="H59" s="27"/>
      <c r="I59" s="27"/>
      <c r="J59" s="27"/>
    </row>
    <row r="60" spans="1:10">
      <c r="A60" s="5" t="s">
        <v>98</v>
      </c>
      <c r="B60" s="3">
        <v>1980</v>
      </c>
      <c r="C60" s="4">
        <v>45701</v>
      </c>
      <c r="D60" s="26" t="s">
        <v>36</v>
      </c>
      <c r="E60" s="27"/>
      <c r="F60" s="27">
        <f>B60</f>
        <v>1980</v>
      </c>
      <c r="G60" s="27"/>
      <c r="H60" s="27"/>
      <c r="I60" s="27"/>
      <c r="J60" s="27"/>
    </row>
    <row r="61" spans="1:10">
      <c r="A61" s="5" t="s">
        <v>99</v>
      </c>
      <c r="B61" s="3">
        <v>60</v>
      </c>
      <c r="C61" s="4">
        <v>45679</v>
      </c>
      <c r="D61" s="26" t="s">
        <v>36</v>
      </c>
      <c r="E61" s="27"/>
      <c r="F61" s="27">
        <f>B61</f>
        <v>60</v>
      </c>
      <c r="G61" s="27"/>
      <c r="H61" s="27"/>
      <c r="I61" s="27"/>
      <c r="J61" s="27"/>
    </row>
    <row r="62" spans="1:10">
      <c r="A62" s="5" t="s">
        <v>100</v>
      </c>
      <c r="B62" s="3">
        <v>43798</v>
      </c>
      <c r="C62" s="4">
        <v>45742</v>
      </c>
      <c r="D62" s="26" t="s">
        <v>36</v>
      </c>
      <c r="E62" s="27">
        <f>B62</f>
        <v>43798</v>
      </c>
      <c r="F62" s="27"/>
      <c r="G62" s="27"/>
      <c r="H62" s="27"/>
      <c r="I62" s="27"/>
      <c r="J62" s="27"/>
    </row>
    <row r="63" spans="1:10">
      <c r="A63" s="29" t="s">
        <v>31</v>
      </c>
      <c r="B63" s="30">
        <f>SUM(B28:B62)</f>
        <v>497248.31</v>
      </c>
      <c r="C63" s="31"/>
      <c r="D63" s="32"/>
      <c r="E63" s="33">
        <f t="shared" ref="E63:J63" si="4">SUM(E28:E62)</f>
        <v>386972</v>
      </c>
      <c r="F63" s="33">
        <f t="shared" si="4"/>
        <v>71532</v>
      </c>
      <c r="G63" s="33">
        <f t="shared" si="4"/>
        <v>14341.989999999991</v>
      </c>
      <c r="H63" s="33">
        <f t="shared" si="4"/>
        <v>0</v>
      </c>
      <c r="I63" s="33">
        <f t="shared" si="4"/>
        <v>0</v>
      </c>
      <c r="J63" s="33">
        <f t="shared" si="4"/>
        <v>24402.32</v>
      </c>
    </row>
    <row r="64" spans="1:10">
      <c r="A64" s="25" t="s">
        <v>38</v>
      </c>
      <c r="B64" s="3"/>
      <c r="C64" s="4"/>
      <c r="D64" s="26"/>
      <c r="E64" s="34"/>
      <c r="F64" s="34"/>
      <c r="G64" s="34"/>
      <c r="H64" s="27"/>
      <c r="I64" s="27"/>
      <c r="J64" s="27"/>
    </row>
    <row r="65" spans="1:12">
      <c r="A65" s="5" t="s">
        <v>39</v>
      </c>
      <c r="B65" s="3">
        <v>10000</v>
      </c>
      <c r="C65" s="4">
        <v>40576</v>
      </c>
      <c r="D65" s="26" t="s">
        <v>40</v>
      </c>
      <c r="E65" s="27"/>
      <c r="F65" s="27"/>
      <c r="G65" s="27"/>
      <c r="H65" s="27"/>
      <c r="I65" s="27"/>
      <c r="J65" s="27">
        <f>B65</f>
        <v>10000</v>
      </c>
    </row>
    <row r="66" spans="1:12">
      <c r="A66" s="5" t="s">
        <v>41</v>
      </c>
      <c r="B66" s="3">
        <v>1020</v>
      </c>
      <c r="C66" s="4">
        <v>41306</v>
      </c>
      <c r="D66" s="26" t="s">
        <v>42</v>
      </c>
      <c r="E66" s="27"/>
      <c r="F66" s="27"/>
      <c r="G66" s="27"/>
      <c r="H66" s="27"/>
      <c r="I66" s="27"/>
      <c r="J66" s="27">
        <f>B66</f>
        <v>1020</v>
      </c>
    </row>
    <row r="67" spans="1:12">
      <c r="A67" s="5" t="s">
        <v>43</v>
      </c>
      <c r="B67" s="3">
        <v>200</v>
      </c>
      <c r="C67" s="4">
        <v>41982</v>
      </c>
      <c r="D67" s="26" t="s">
        <v>44</v>
      </c>
      <c r="E67" s="27"/>
      <c r="F67" s="27"/>
      <c r="G67" s="27"/>
      <c r="H67" s="27"/>
      <c r="I67" s="27"/>
      <c r="J67" s="27">
        <f>B67</f>
        <v>200</v>
      </c>
    </row>
    <row r="68" spans="1:12">
      <c r="A68" s="5" t="s">
        <v>45</v>
      </c>
      <c r="B68" s="3">
        <v>8940</v>
      </c>
      <c r="C68" s="4">
        <v>38831</v>
      </c>
      <c r="D68" s="26" t="s">
        <v>46</v>
      </c>
      <c r="E68" s="27"/>
      <c r="F68" s="27"/>
      <c r="G68" s="27"/>
      <c r="H68" s="27"/>
      <c r="I68" s="27"/>
      <c r="J68" s="27">
        <f>B68</f>
        <v>8940</v>
      </c>
    </row>
    <row r="69" spans="1:12">
      <c r="A69" s="5" t="s">
        <v>47</v>
      </c>
      <c r="B69" s="3">
        <v>2090</v>
      </c>
      <c r="C69" s="4">
        <v>41800</v>
      </c>
      <c r="D69" s="26" t="s">
        <v>48</v>
      </c>
      <c r="E69" s="27"/>
      <c r="F69" s="27"/>
      <c r="G69" s="27"/>
      <c r="H69" s="27"/>
      <c r="I69" s="27"/>
      <c r="J69" s="27">
        <v>2090</v>
      </c>
    </row>
    <row r="70" spans="1:12">
      <c r="A70" s="5" t="s">
        <v>49</v>
      </c>
      <c r="B70" s="6">
        <v>2400</v>
      </c>
      <c r="C70" s="4">
        <v>39098</v>
      </c>
      <c r="D70" s="26" t="s">
        <v>36</v>
      </c>
      <c r="E70" s="36"/>
      <c r="F70" s="27"/>
      <c r="G70" s="27"/>
      <c r="H70" s="27"/>
      <c r="I70" s="27"/>
      <c r="J70" s="27">
        <v>2400</v>
      </c>
    </row>
    <row r="71" spans="1:12">
      <c r="A71" s="37" t="s">
        <v>31</v>
      </c>
      <c r="B71" s="38">
        <f>SUM(B65:B70)</f>
        <v>24650</v>
      </c>
      <c r="C71" s="39"/>
      <c r="D71" s="32"/>
      <c r="E71" s="33">
        <f t="shared" ref="E71:J71" si="5">SUM(E65:E70)</f>
        <v>0</v>
      </c>
      <c r="F71" s="33">
        <f t="shared" si="5"/>
        <v>0</v>
      </c>
      <c r="G71" s="33">
        <f t="shared" si="5"/>
        <v>0</v>
      </c>
      <c r="H71" s="33">
        <f t="shared" si="5"/>
        <v>0</v>
      </c>
      <c r="I71" s="33">
        <f t="shared" si="5"/>
        <v>0</v>
      </c>
      <c r="J71" s="33">
        <f t="shared" si="5"/>
        <v>24650</v>
      </c>
    </row>
    <row r="72" spans="1:12">
      <c r="A72" s="29" t="s">
        <v>50</v>
      </c>
      <c r="B72" s="40">
        <f>+B26+B63+B71+B17+B14</f>
        <v>5368072.1200000104</v>
      </c>
      <c r="C72" s="31"/>
      <c r="D72" s="37"/>
      <c r="E72" s="38">
        <f>+E26+E63+E71+E17+E14</f>
        <v>3013145.8100000098</v>
      </c>
      <c r="F72" s="38">
        <f t="shared" ref="F72:I72" si="6">+F26+F63+F71+F17+F14</f>
        <v>2291532</v>
      </c>
      <c r="G72" s="38">
        <f t="shared" si="6"/>
        <v>14341.989999999991</v>
      </c>
      <c r="H72" s="38">
        <f t="shared" si="6"/>
        <v>0</v>
      </c>
      <c r="I72" s="38">
        <f t="shared" si="6"/>
        <v>0</v>
      </c>
      <c r="J72" s="38">
        <f>+J26+J63+J71+J17+J14</f>
        <v>49052.32</v>
      </c>
      <c r="K72" s="41">
        <f>SUM(E72:J72)</f>
        <v>5368072.1200000104</v>
      </c>
      <c r="L72" s="41"/>
    </row>
    <row r="74" spans="1:12" ht="15" customHeight="1">
      <c r="A74" s="14" t="s">
        <v>23</v>
      </c>
      <c r="B74" s="42"/>
      <c r="C74" s="42"/>
      <c r="D74" s="42"/>
      <c r="E74" s="42"/>
      <c r="F74" s="42"/>
      <c r="G74" s="42"/>
      <c r="H74" s="42"/>
      <c r="I74" s="42"/>
      <c r="J74" s="42"/>
    </row>
    <row r="76" spans="1:12">
      <c r="A76" s="43" t="s">
        <v>51</v>
      </c>
      <c r="B76" s="43"/>
      <c r="D76" s="43" t="s">
        <v>52</v>
      </c>
      <c r="E76" s="43"/>
    </row>
    <row r="77" spans="1:12">
      <c r="A77" s="46" t="s">
        <v>24</v>
      </c>
      <c r="B77" s="46"/>
      <c r="D77" s="47" t="s">
        <v>25</v>
      </c>
      <c r="E77" s="47"/>
    </row>
  </sheetData>
  <sheetProtection formatCells="0" formatColumns="0" formatRows="0" insertColumns="0" insertRows="0" insertHyperlinks="0" deleteColumns="0" deleteRows="0" sort="0" autoFilter="0" pivotTables="0"/>
  <sortState ref="A28:L62">
    <sortCondition ref="A28:A62"/>
  </sortState>
  <mergeCells count="10">
    <mergeCell ref="A3:J3"/>
    <mergeCell ref="A77:B77"/>
    <mergeCell ref="D77:E77"/>
    <mergeCell ref="A9:A11"/>
    <mergeCell ref="B9:B11"/>
    <mergeCell ref="C9:C11"/>
    <mergeCell ref="D9:D11"/>
    <mergeCell ref="E9:J9"/>
    <mergeCell ref="E10:G10"/>
    <mergeCell ref="H10:J10"/>
  </mergeCells>
  <pageMargins left="0.33" right="0.31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E14" sqref="E14"/>
    </sheetView>
  </sheetViews>
  <sheetFormatPr defaultRowHeight="15"/>
  <sheetData>
    <row r="1" spans="1:1" ht="23.45" customHeight="1">
      <c r="A1" s="2" t="s">
        <v>26</v>
      </c>
    </row>
    <row r="3" spans="1:1">
      <c r="A3" t="s">
        <v>27</v>
      </c>
    </row>
    <row r="5" spans="1:1">
      <c r="A5" t="s">
        <v>28</v>
      </c>
    </row>
    <row r="6" spans="1:1">
      <c r="A6" s="1" t="s">
        <v>29</v>
      </c>
    </row>
    <row r="9" spans="1:1">
      <c r="A9" t="s">
        <v>30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12 - UCA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kdpmarcelino</cp:lastModifiedBy>
  <cp:lastPrinted>2025-01-17T05:05:39Z</cp:lastPrinted>
  <dcterms:created xsi:type="dcterms:W3CDTF">2015-06-05T18:17:20Z</dcterms:created>
  <dcterms:modified xsi:type="dcterms:W3CDTF">2025-04-21T09:09:06Z</dcterms:modified>
</cp:coreProperties>
</file>