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Back up Acctg017\D\LGU-BAYAWAN\FS\CY2025\2nd Qtr\"/>
    </mc:Choice>
  </mc:AlternateContent>
  <xr:revisionPtr revIDLastSave="0" documentId="13_ncr:1_{7C0D885A-9802-4807-969E-3978279A89EF}" xr6:coauthVersionLast="36" xr6:coauthVersionMax="36" xr10:uidLastSave="{00000000-0000-0000-0000-000000000000}"/>
  <bookViews>
    <workbookView xWindow="32760" yWindow="32760" windowWidth="20730" windowHeight="9645" xr2:uid="{00000000-000D-0000-FFFF-FFFF00000000}"/>
  </bookViews>
  <sheets>
    <sheet name="Form 9 - SCF (2)" sheetId="4" r:id="rId1"/>
    <sheet name="FDPP LICENSE" sheetId="2" state="veryHidden" r:id="rId2"/>
  </sheets>
  <calcPr calcId="191029"/>
</workbook>
</file>

<file path=xl/calcChain.xml><?xml version="1.0" encoding="utf-8"?>
<calcChain xmlns="http://schemas.openxmlformats.org/spreadsheetml/2006/main">
  <c r="F94" i="4" l="1"/>
  <c r="F103" i="4"/>
  <c r="F95" i="4" l="1"/>
  <c r="F104" i="4" s="1"/>
  <c r="F106" i="4" s="1"/>
  <c r="F41" i="4"/>
  <c r="F76" i="4" l="1"/>
  <c r="F77" i="4" l="1"/>
</calcChain>
</file>

<file path=xl/sharedStrings.xml><?xml version="1.0" encoding="utf-8"?>
<sst xmlns="http://schemas.openxmlformats.org/spreadsheetml/2006/main" count="118" uniqueCount="116">
  <si>
    <t>FDP Form 9 - Statement of Cash Flows</t>
  </si>
  <si>
    <t>(BLGF Memorandum Circular No. 09 - 2012 dated February 21, 2012, Annex 2)</t>
  </si>
  <si>
    <t>STATEMENT OF CASH FLOWS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</si>
  <si>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</si>
  <si>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</si>
  <si>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</si>
  <si>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</si>
  <si>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</si>
  <si>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</si>
  <si>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</si>
  <si>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</si>
  <si>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Cash Inflows:</t>
  </si>
  <si>
    <t>Collection from Taxpayers</t>
  </si>
  <si>
    <t>Other Receipts</t>
  </si>
  <si>
    <t>Cash Outflows:</t>
  </si>
  <si>
    <t>Net Cash from Operating Activities</t>
  </si>
  <si>
    <t>Net Cash from Investing Activities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</si>
  <si>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</si>
  <si>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</si>
  <si>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</si>
  <si>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</si>
  <si>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</si>
  <si>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</si>
  <si>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</si>
  <si>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</si>
  <si>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</si>
  <si>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</si>
  <si>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Net (Decrease) in Cash</t>
  </si>
  <si>
    <t>DONALD B. TUBIO, CPA, MPM</t>
  </si>
  <si>
    <t>JOHN T. RAYMOND, JR.</t>
  </si>
  <si>
    <t>CASH FLOWS FROM OPERATING ACTIVITIES</t>
  </si>
  <si>
    <t>Cash Inflows</t>
  </si>
  <si>
    <t xml:space="preserve">Collection of Property Taxes  </t>
  </si>
  <si>
    <t>Collection of Tax Revenue - Fines and Penalties</t>
  </si>
  <si>
    <t>Collection of Tax Revenues - Tax Revenue - Individual and Corporations</t>
  </si>
  <si>
    <t>Collection of Taxes on Goods and Services</t>
  </si>
  <si>
    <t>Share from Internal Revenue Allotment</t>
  </si>
  <si>
    <t>Receipts of Internal Revenue Allotments (IRA)</t>
  </si>
  <si>
    <t>Receipts from business/service income</t>
  </si>
  <si>
    <t>Collection from Business Income</t>
  </si>
  <si>
    <t>Collection from Service Income</t>
  </si>
  <si>
    <t>Collection of Miscellaneous Income</t>
  </si>
  <si>
    <t>Collection of Receivables</t>
  </si>
  <si>
    <t>Collection of Inter Agency Receivables</t>
  </si>
  <si>
    <t>Collection of Lease Receivable</t>
  </si>
  <si>
    <t>Collections from Loans and Receivables</t>
  </si>
  <si>
    <t>Receipt of Interest Income</t>
  </si>
  <si>
    <t xml:space="preserve">Proceeds from Interest Income  </t>
  </si>
  <si>
    <t>Collection from Miscellaneous Receipts</t>
  </si>
  <si>
    <t>Collections of Intra Agency Fund Transfers</t>
  </si>
  <si>
    <t>Receipt of documentary stamp tax from various clients to be remitted to BIR</t>
  </si>
  <si>
    <t>Receipt of refund from Cash Advances</t>
  </si>
  <si>
    <t>Receipt of Unearned Revenues</t>
  </si>
  <si>
    <t>Sale of Biological Assets</t>
  </si>
  <si>
    <t>Adjustments</t>
  </si>
  <si>
    <t>Adjustment for reclassification of accounts</t>
  </si>
  <si>
    <t>Restoration of Cash from Staled/Cancelled/Unclaimed Checks</t>
  </si>
  <si>
    <t>Total Cash Inflows</t>
  </si>
  <si>
    <t>Cash Outflows</t>
  </si>
  <si>
    <t>Payment of Expenses</t>
  </si>
  <si>
    <t>Grant of Cash Advance for Maintenance and Other Operating Expenses</t>
  </si>
  <si>
    <t>Payment for Communication Expenses</t>
  </si>
  <si>
    <t>Payment for Financial Assistance and Subsidy</t>
  </si>
  <si>
    <t>Payment for Maintenance and Other Operating Expenses</t>
  </si>
  <si>
    <t>Payment for Professional Expenses</t>
  </si>
  <si>
    <t>Payment for Repairs and Maintenance</t>
  </si>
  <si>
    <t>Payment for Taxes, Insurance Premiums and Other Fees</t>
  </si>
  <si>
    <t>Payment for Utility Expenses</t>
  </si>
  <si>
    <t>Payment of Travelling/Training Expenses</t>
  </si>
  <si>
    <t>Remittance of Salary Deductions from Employees</t>
  </si>
  <si>
    <t>Replenishment of Petty Cash Fund</t>
  </si>
  <si>
    <t>Payments to Suppliers/Creditors</t>
  </si>
  <si>
    <t>Payment for Inventories for Consumption</t>
  </si>
  <si>
    <t>Payment for Payable Accounts for Maintenance and Other Operating Expenses</t>
  </si>
  <si>
    <t>Payment for Prepaid Expenses</t>
  </si>
  <si>
    <t>Payment for Prior Year's Accounts Payable</t>
  </si>
  <si>
    <t>Payment for the Purchase of Supplies and Materials for Consumption - Direct Issue</t>
  </si>
  <si>
    <t>Refund/Withdrawal of Performance Bond/Guaranty/Security Deposits/Retention to Contractor</t>
  </si>
  <si>
    <t>Payments to Employees</t>
  </si>
  <si>
    <t>Payment of Allowances Other Compensation</t>
  </si>
  <si>
    <t>Payment of Other Personnel Benefits</t>
  </si>
  <si>
    <t>Payment of Salaries and Wages</t>
  </si>
  <si>
    <t>Other Disbursements</t>
  </si>
  <si>
    <t>Payment for Inter Agency Payables</t>
  </si>
  <si>
    <t>Payment for Intra Agency Payables</t>
  </si>
  <si>
    <t>Remittance of share to Province/Barangay/SEF</t>
  </si>
  <si>
    <t>Remittance of Taxes withheld/collected from Suppliers, Contractors and other clients</t>
  </si>
  <si>
    <t>Total Cash Outflows</t>
  </si>
  <si>
    <t>CASH FLOWS FROM INVESTING ACTIVITIES</t>
  </si>
  <si>
    <t>Purchase/Construction of Property, Plant and Equipment Infrastructures</t>
  </si>
  <si>
    <t>Cash advance for payment of wages of job order workers hired for infrastructure projects</t>
  </si>
  <si>
    <t>Cash payment for Progress Billing for Contruction in Progress</t>
  </si>
  <si>
    <t>Payment of accounts payable for purchase of construction materials to be used for construction of ag</t>
  </si>
  <si>
    <t>Payment of interest expense for loans intended for capital expenditures and infrastructure projects</t>
  </si>
  <si>
    <t>Payment of Wages of Job Order Workers Charge to Infrastructure Projects</t>
  </si>
  <si>
    <t>Payments of accounts payable for purchase of office, IT equipment, furniture and fixture and other p</t>
  </si>
  <si>
    <t>Cash Purchase of Land and Land Improvements</t>
  </si>
  <si>
    <t>Grant of Loans</t>
  </si>
  <si>
    <t>Granting of Loan/Subsidy to LGUs, NGOs/POs and Others</t>
  </si>
  <si>
    <t>Cash Payment for unclaimed Wages and Honorarium of Job Order Workers</t>
  </si>
  <si>
    <t>Payment for Financial Expenses</t>
  </si>
  <si>
    <t xml:space="preserve">Payment for Transfers  </t>
  </si>
  <si>
    <t>CASH FLOWS FROM FINANCING ACTIVITIES</t>
  </si>
  <si>
    <t>Proceeds from Domestic and Foreign Loans</t>
  </si>
  <si>
    <t>Proceeds from Domestic Loans</t>
  </si>
  <si>
    <t>Payment of Loan Amortization</t>
  </si>
  <si>
    <t>Payment of principal portion of loans payable</t>
  </si>
  <si>
    <t>Net Cash from Financing Activities</t>
  </si>
  <si>
    <t>Receipts of Funds for implementation of projects</t>
  </si>
  <si>
    <t>Refund from Overpayment of Maintenance and Other Operating Expenses</t>
  </si>
  <si>
    <t>Payment for General Services</t>
  </si>
  <si>
    <t>Payment for Current Year's Accounts Payable for MOOE Accounts</t>
  </si>
  <si>
    <t>Purchase/Construction of Investments Property</t>
  </si>
  <si>
    <t>Payment of interest expense for loans intended for purchase and construction of Investment Propertie</t>
  </si>
  <si>
    <t>Cash Purchase for Transportation Equipment</t>
  </si>
  <si>
    <t>Fund transfer to Barangays for implementation of infrastructure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</si>
</sst>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b/>
      <sz val="11"/>
      <color indexed="8"/>
      <name val="Arial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>
      <alignment vertical="center"/>
    </xf>
    <xf numFmtId="43" fontId="1" fillId="0" borderId="0" xfId="1" applyFont="1" applyFill="1"/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7" fillId="0" borderId="0" xfId="1" applyNumberFormat="1" applyFont="1" applyFill="1"/>
    <xf numFmtId="164" fontId="7" fillId="0" borderId="0" xfId="1" applyNumberFormat="1" applyFont="1" applyFill="1" applyAlignment="1" applyProtection="1">
      <alignment vertical="center"/>
      <protection locked="0"/>
    </xf>
    <xf numFmtId="164" fontId="7" fillId="0" borderId="0" xfId="1" applyNumberFormat="1" applyFont="1" applyFill="1" applyBorder="1"/>
    <xf numFmtId="164" fontId="7" fillId="0" borderId="0" xfId="1" applyNumberFormat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 applyBorder="1" applyProtection="1">
      <protection locked="0"/>
    </xf>
    <xf numFmtId="164" fontId="8" fillId="0" borderId="1" xfId="1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7" xfId="0" applyFill="1" applyBorder="1"/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protection locked="0"/>
    </xf>
    <xf numFmtId="0" fontId="5" fillId="0" borderId="6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/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/>
    <xf numFmtId="164" fontId="8" fillId="0" borderId="10" xfId="1" applyNumberFormat="1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430306</xdr:colOff>
      <xdr:row>114</xdr:row>
      <xdr:rowOff>1</xdr:rowOff>
    </xdr:from>
    <xdr:to>
      <xdr:col>3</xdr:col>
      <xdr:colOff>582705</xdr:colOff>
      <xdr:row>114</xdr:row>
      <xdr:rowOff>8964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 flipV="1">
          <a:off x="430306" y="21954566"/>
          <a:ext cx="1873623" cy="896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179295</xdr:rowOff>
    </xdr:from>
    <xdr:to>
      <xdr:col>5</xdr:col>
      <xdr:colOff>0</xdr:colOff>
      <xdr:row>113</xdr:row>
      <xdr:rowOff>179295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6364941" y="20708471"/>
          <a:ext cx="2028265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3451411</xdr:colOff>
      <xdr:row>113</xdr:row>
      <xdr:rowOff>161366</xdr:rowOff>
    </xdr:from>
    <xdr:to>
      <xdr:col>5</xdr:col>
      <xdr:colOff>654423</xdr:colOff>
      <xdr:row>113</xdr:row>
      <xdr:rowOff>170329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4722603-C2B4-4FF1-9706-C496E3359EB6}"/>
            </a:ext>
          </a:extLst>
        </xdr:cNvPr>
        <xdr:cNvCxnSpPr/>
      </xdr:nvCxnSpPr>
      <xdr:spPr>
        <a:xfrm flipV="1">
          <a:off x="5172635" y="21936637"/>
          <a:ext cx="1873623" cy="896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3451411</xdr:colOff>
      <xdr:row>113</xdr:row>
      <xdr:rowOff>161366</xdr:rowOff>
    </xdr:from>
    <xdr:to>
      <xdr:col>5</xdr:col>
      <xdr:colOff>654423</xdr:colOff>
      <xdr:row>113</xdr:row>
      <xdr:rowOff>170329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032E2C0-8E7C-4C73-9EFE-128F2D9263B8}"/>
            </a:ext>
          </a:extLst>
        </xdr:cNvPr>
        <xdr:cNvCxnSpPr/>
      </xdr:nvCxnSpPr>
      <xdr:spPr>
        <a:xfrm flipV="1">
          <a:off x="5127811" y="23754791"/>
          <a:ext cx="1736912" cy="896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abSelected="1" topLeftCell="A82" zoomScale="85" zoomScaleNormal="85" workbookViewId="0">
      <selection activeCell="H116" sqref="H116"/>
    </sheetView>
  </sheetViews>
  <sheetFormatPr defaultRowHeight="15" x14ac:dyDescent="0.25"/>
  <cols>
    <col min="1" max="1" width="18.7109375" style="5" customWidth="1"/>
    <col min="2" max="2" width="3" style="5" customWidth="1"/>
    <col min="3" max="3" width="3.42578125" style="5" customWidth="1"/>
    <col min="4" max="4" width="62.5703125" style="49" customWidth="1"/>
    <col min="5" max="5" width="13" style="49" customWidth="1"/>
    <col min="6" max="6" width="17" style="18" bestFit="1" customWidth="1"/>
    <col min="7" max="7" width="3.7109375" customWidth="1"/>
    <col min="8" max="8" width="17" bestFit="1" customWidth="1"/>
  </cols>
  <sheetData>
    <row r="1" spans="1:7" x14ac:dyDescent="0.25">
      <c r="A1" s="9" t="s">
        <v>0</v>
      </c>
      <c r="B1" s="4"/>
      <c r="C1" s="4"/>
      <c r="D1" s="4"/>
      <c r="E1" s="4"/>
    </row>
    <row r="2" spans="1:7" s="6" customFormat="1" x14ac:dyDescent="0.25">
      <c r="A2" s="9" t="s">
        <v>1</v>
      </c>
      <c r="D2" s="45"/>
      <c r="E2" s="45"/>
      <c r="F2" s="19"/>
    </row>
    <row r="3" spans="1:7" s="6" customFormat="1" x14ac:dyDescent="0.25">
      <c r="A3" s="3"/>
      <c r="D3" s="45"/>
      <c r="E3" s="45"/>
      <c r="F3" s="19"/>
    </row>
    <row r="4" spans="1:7" x14ac:dyDescent="0.25">
      <c r="A4" s="51" t="s">
        <v>2</v>
      </c>
      <c r="B4" s="52"/>
      <c r="C4" s="52"/>
      <c r="D4" s="52"/>
      <c r="E4" s="52"/>
      <c r="F4" s="52"/>
      <c r="G4" s="53"/>
    </row>
    <row r="5" spans="1:7" x14ac:dyDescent="0.25">
      <c r="A5" s="27"/>
      <c r="B5" s="17"/>
      <c r="C5" s="17"/>
      <c r="D5" s="34"/>
      <c r="E5" s="34"/>
      <c r="F5" s="20"/>
      <c r="G5" s="28"/>
    </row>
    <row r="6" spans="1:7" x14ac:dyDescent="0.25">
      <c r="A6" s="29" t="s">
        <v>3</v>
      </c>
      <c r="C6" s="30" t="s">
        <v>4</v>
      </c>
      <c r="E6" s="54" t="s">
        <v>5</v>
      </c>
      <c r="F6" s="38">
        <v>2025</v>
      </c>
      <c r="G6" s="28"/>
    </row>
    <row r="7" spans="1:7" x14ac:dyDescent="0.25">
      <c r="A7" s="31" t="s">
        <v>6</v>
      </c>
      <c r="C7" s="32" t="s">
        <v>7</v>
      </c>
      <c r="E7" s="50" t="s">
        <v>8</v>
      </c>
      <c r="F7" s="38">
        <v>2</v>
      </c>
      <c r="G7" s="28"/>
    </row>
    <row r="8" spans="1:7" ht="11.25" customHeight="1" x14ac:dyDescent="0.25">
      <c r="A8" s="31" t="s">
        <v>9</v>
      </c>
      <c r="C8" s="32" t="s">
        <v>10</v>
      </c>
      <c r="D8" s="34"/>
      <c r="E8" s="34"/>
      <c r="F8" s="20"/>
      <c r="G8" s="28"/>
    </row>
    <row r="9" spans="1:7" x14ac:dyDescent="0.25">
      <c r="A9" s="27"/>
      <c r="B9" s="12"/>
      <c r="C9" s="12"/>
      <c r="D9" s="33"/>
      <c r="E9" s="33"/>
      <c r="F9" s="20"/>
      <c r="G9" s="28"/>
    </row>
    <row r="10" spans="1:7" x14ac:dyDescent="0.25">
      <c r="A10" s="35" t="s">
        <v>30</v>
      </c>
      <c r="B10" s="12"/>
      <c r="C10" s="12"/>
      <c r="D10" s="33"/>
      <c r="E10" s="33"/>
      <c r="F10" s="21"/>
      <c r="G10" s="28"/>
    </row>
    <row r="11" spans="1:7" x14ac:dyDescent="0.25">
      <c r="A11" s="27"/>
      <c r="B11" s="17" t="s">
        <v>11</v>
      </c>
      <c r="C11" s="12"/>
      <c r="D11" s="33"/>
      <c r="E11" s="33"/>
      <c r="F11" s="21"/>
      <c r="G11" s="28"/>
    </row>
    <row r="12" spans="1:7" x14ac:dyDescent="0.25">
      <c r="A12" s="27"/>
      <c r="B12" s="12"/>
      <c r="C12" s="15" t="s">
        <v>12</v>
      </c>
      <c r="D12" s="33"/>
      <c r="E12" s="33"/>
      <c r="F12" s="21"/>
      <c r="G12" s="28"/>
    </row>
    <row r="13" spans="1:7" x14ac:dyDescent="0.25">
      <c r="A13" s="27"/>
      <c r="B13" s="12"/>
      <c r="C13" s="15"/>
      <c r="D13" s="33" t="s">
        <v>32</v>
      </c>
      <c r="E13" s="33"/>
      <c r="F13" s="21">
        <v>3300592.6</v>
      </c>
      <c r="G13" s="28"/>
    </row>
    <row r="14" spans="1:7" x14ac:dyDescent="0.25">
      <c r="A14" s="27"/>
      <c r="B14" s="12"/>
      <c r="C14" s="15"/>
      <c r="D14" s="33" t="s">
        <v>33</v>
      </c>
      <c r="E14" s="33"/>
      <c r="F14" s="21">
        <v>899863.71</v>
      </c>
      <c r="G14" s="28"/>
    </row>
    <row r="15" spans="1:7" ht="30" x14ac:dyDescent="0.25">
      <c r="A15" s="27"/>
      <c r="B15" s="12"/>
      <c r="C15" s="15"/>
      <c r="D15" s="33" t="s">
        <v>34</v>
      </c>
      <c r="E15" s="33"/>
      <c r="F15" s="21">
        <v>182912.51</v>
      </c>
      <c r="G15" s="28"/>
    </row>
    <row r="16" spans="1:7" x14ac:dyDescent="0.25">
      <c r="A16" s="27"/>
      <c r="B16" s="12"/>
      <c r="C16" s="15"/>
      <c r="D16" s="33" t="s">
        <v>35</v>
      </c>
      <c r="E16" s="33"/>
      <c r="F16" s="21">
        <v>4121211.8</v>
      </c>
      <c r="G16" s="28"/>
    </row>
    <row r="17" spans="1:8" x14ac:dyDescent="0.25">
      <c r="A17" s="27"/>
      <c r="B17" s="12"/>
      <c r="C17" s="15" t="s">
        <v>36</v>
      </c>
      <c r="D17" s="33"/>
      <c r="E17" s="33"/>
      <c r="F17" s="21"/>
      <c r="G17" s="28"/>
    </row>
    <row r="18" spans="1:8" x14ac:dyDescent="0.25">
      <c r="A18" s="27"/>
      <c r="B18" s="12"/>
      <c r="C18" s="15"/>
      <c r="D18" s="33" t="s">
        <v>37</v>
      </c>
      <c r="E18" s="33"/>
      <c r="F18" s="21">
        <v>446737722</v>
      </c>
      <c r="G18" s="28"/>
      <c r="H18" s="10"/>
    </row>
    <row r="19" spans="1:8" x14ac:dyDescent="0.25">
      <c r="A19" s="27"/>
      <c r="B19" s="12"/>
      <c r="C19" s="12" t="s">
        <v>38</v>
      </c>
      <c r="D19" s="33"/>
      <c r="E19" s="33"/>
      <c r="F19" s="21"/>
      <c r="G19" s="28"/>
    </row>
    <row r="20" spans="1:8" x14ac:dyDescent="0.25">
      <c r="A20" s="27"/>
      <c r="B20" s="12"/>
      <c r="C20" s="12"/>
      <c r="D20" s="33" t="s">
        <v>39</v>
      </c>
      <c r="E20" s="33"/>
      <c r="F20" s="21">
        <v>4960648.1399999997</v>
      </c>
      <c r="G20" s="28"/>
    </row>
    <row r="21" spans="1:8" x14ac:dyDescent="0.25">
      <c r="A21" s="27"/>
      <c r="B21" s="12"/>
      <c r="C21" s="12"/>
      <c r="D21" s="33" t="s">
        <v>40</v>
      </c>
      <c r="E21" s="33"/>
      <c r="F21" s="22">
        <v>3606640.32</v>
      </c>
      <c r="G21" s="28"/>
    </row>
    <row r="22" spans="1:8" x14ac:dyDescent="0.25">
      <c r="A22" s="27"/>
      <c r="B22" s="12"/>
      <c r="C22" s="12"/>
      <c r="D22" s="33" t="s">
        <v>41</v>
      </c>
      <c r="E22" s="33"/>
      <c r="F22" s="22">
        <v>702637.46</v>
      </c>
      <c r="G22" s="28"/>
    </row>
    <row r="23" spans="1:8" x14ac:dyDescent="0.25">
      <c r="A23" s="27"/>
      <c r="B23" s="12"/>
      <c r="C23" s="12" t="s">
        <v>42</v>
      </c>
      <c r="D23" s="33"/>
      <c r="E23" s="33"/>
      <c r="F23" s="22"/>
      <c r="G23" s="28"/>
    </row>
    <row r="24" spans="1:8" x14ac:dyDescent="0.25">
      <c r="A24" s="27"/>
      <c r="B24" s="12"/>
      <c r="C24" s="12"/>
      <c r="D24" s="33" t="s">
        <v>43</v>
      </c>
      <c r="E24" s="33"/>
      <c r="F24" s="22">
        <v>5311268.4800000004</v>
      </c>
      <c r="G24" s="28"/>
    </row>
    <row r="25" spans="1:8" x14ac:dyDescent="0.25">
      <c r="A25" s="27"/>
      <c r="B25" s="12"/>
      <c r="C25" s="12"/>
      <c r="D25" s="33" t="s">
        <v>44</v>
      </c>
      <c r="E25" s="33"/>
      <c r="F25" s="22">
        <v>185750.48</v>
      </c>
      <c r="G25" s="28"/>
    </row>
    <row r="26" spans="1:8" x14ac:dyDescent="0.25">
      <c r="A26" s="27"/>
      <c r="B26" s="12"/>
      <c r="C26" s="12"/>
      <c r="D26" s="33" t="s">
        <v>45</v>
      </c>
      <c r="E26" s="33"/>
      <c r="F26" s="22">
        <v>358901</v>
      </c>
      <c r="G26" s="28"/>
    </row>
    <row r="27" spans="1:8" x14ac:dyDescent="0.25">
      <c r="A27" s="27"/>
      <c r="B27" s="12"/>
      <c r="C27" s="12" t="s">
        <v>46</v>
      </c>
      <c r="D27" s="33"/>
      <c r="E27" s="33"/>
      <c r="F27" s="22"/>
      <c r="G27" s="28"/>
    </row>
    <row r="28" spans="1:8" x14ac:dyDescent="0.25">
      <c r="A28" s="27"/>
      <c r="B28" s="12"/>
      <c r="C28" s="12"/>
      <c r="D28" s="33" t="s">
        <v>47</v>
      </c>
      <c r="E28" s="33"/>
      <c r="F28" s="21">
        <v>2434126.77</v>
      </c>
      <c r="G28" s="28"/>
    </row>
    <row r="29" spans="1:8" x14ac:dyDescent="0.25">
      <c r="A29" s="27"/>
      <c r="B29" s="12"/>
      <c r="C29" s="12" t="s">
        <v>13</v>
      </c>
      <c r="D29" s="33"/>
      <c r="E29" s="33"/>
      <c r="F29" s="21"/>
      <c r="G29" s="28"/>
    </row>
    <row r="30" spans="1:8" x14ac:dyDescent="0.25">
      <c r="A30" s="27"/>
      <c r="B30" s="12"/>
      <c r="C30" s="15"/>
      <c r="D30" s="33" t="s">
        <v>48</v>
      </c>
      <c r="E30" s="33"/>
      <c r="F30" s="22">
        <v>311224.40999999997</v>
      </c>
      <c r="G30" s="28"/>
    </row>
    <row r="31" spans="1:8" x14ac:dyDescent="0.25">
      <c r="A31" s="27"/>
      <c r="B31" s="12"/>
      <c r="C31" s="15"/>
      <c r="D31" s="33" t="s">
        <v>49</v>
      </c>
      <c r="E31" s="33"/>
      <c r="F31" s="22">
        <v>3995164.95</v>
      </c>
      <c r="G31" s="28"/>
    </row>
    <row r="32" spans="1:8" ht="30" x14ac:dyDescent="0.25">
      <c r="A32" s="27"/>
      <c r="B32" s="12"/>
      <c r="C32" s="15"/>
      <c r="D32" s="33" t="s">
        <v>50</v>
      </c>
      <c r="E32" s="33"/>
      <c r="F32" s="22">
        <v>64470</v>
      </c>
      <c r="G32" s="28"/>
    </row>
    <row r="33" spans="1:7" x14ac:dyDescent="0.25">
      <c r="A33" s="27"/>
      <c r="B33" s="12"/>
      <c r="C33" s="15"/>
      <c r="D33" s="33" t="s">
        <v>51</v>
      </c>
      <c r="E33" s="33"/>
      <c r="F33" s="22">
        <v>738358.98</v>
      </c>
      <c r="G33" s="28"/>
    </row>
    <row r="34" spans="1:7" x14ac:dyDescent="0.25">
      <c r="A34" s="27"/>
      <c r="B34" s="12"/>
      <c r="C34" s="15"/>
      <c r="D34" s="33" t="s">
        <v>52</v>
      </c>
      <c r="E34" s="33"/>
      <c r="F34" s="22">
        <v>34063.160000000003</v>
      </c>
      <c r="G34" s="28"/>
    </row>
    <row r="35" spans="1:7" x14ac:dyDescent="0.25">
      <c r="A35" s="27"/>
      <c r="B35" s="12"/>
      <c r="C35" s="15"/>
      <c r="D35" s="33" t="s">
        <v>108</v>
      </c>
      <c r="E35" s="33"/>
      <c r="F35" s="22">
        <v>7500000</v>
      </c>
      <c r="G35" s="28"/>
    </row>
    <row r="36" spans="1:7" ht="30" x14ac:dyDescent="0.25">
      <c r="A36" s="27"/>
      <c r="B36" s="12"/>
      <c r="C36" s="12"/>
      <c r="D36" s="33" t="s">
        <v>109</v>
      </c>
      <c r="E36" s="33"/>
      <c r="F36" s="21">
        <v>15676.86</v>
      </c>
      <c r="G36" s="28"/>
    </row>
    <row r="37" spans="1:7" x14ac:dyDescent="0.25">
      <c r="A37" s="27"/>
      <c r="B37" s="12"/>
      <c r="C37" s="15"/>
      <c r="D37" s="33" t="s">
        <v>53</v>
      </c>
      <c r="E37" s="33"/>
      <c r="F37" s="22">
        <v>356607.45</v>
      </c>
      <c r="G37" s="28"/>
    </row>
    <row r="38" spans="1:7" x14ac:dyDescent="0.25">
      <c r="A38" s="27"/>
      <c r="B38" s="12"/>
      <c r="C38" s="15" t="s">
        <v>54</v>
      </c>
      <c r="D38" s="33"/>
      <c r="E38" s="33"/>
      <c r="F38" s="22"/>
      <c r="G38" s="28"/>
    </row>
    <row r="39" spans="1:7" x14ac:dyDescent="0.25">
      <c r="A39" s="27"/>
      <c r="B39" s="15"/>
      <c r="C39" s="15"/>
      <c r="D39" s="33" t="s">
        <v>55</v>
      </c>
      <c r="E39" s="33"/>
      <c r="F39" s="22">
        <v>45177.62</v>
      </c>
      <c r="G39" s="28"/>
    </row>
    <row r="40" spans="1:7" x14ac:dyDescent="0.25">
      <c r="A40" s="27"/>
      <c r="B40" s="15"/>
      <c r="C40" s="15"/>
      <c r="D40" s="33" t="s">
        <v>56</v>
      </c>
      <c r="E40" s="33"/>
      <c r="F40" s="22">
        <v>933513.04</v>
      </c>
      <c r="G40" s="28"/>
    </row>
    <row r="41" spans="1:7" x14ac:dyDescent="0.25">
      <c r="A41" s="27"/>
      <c r="B41" s="12"/>
      <c r="C41" s="12"/>
      <c r="D41" s="34" t="s">
        <v>57</v>
      </c>
      <c r="E41" s="34"/>
      <c r="F41" s="25">
        <f>SUM(F13:F40)</f>
        <v>486796531.74000007</v>
      </c>
      <c r="G41" s="28"/>
    </row>
    <row r="42" spans="1:7" x14ac:dyDescent="0.25">
      <c r="A42" s="27"/>
      <c r="B42" s="17" t="s">
        <v>14</v>
      </c>
      <c r="C42" s="15"/>
      <c r="D42" s="33"/>
      <c r="E42" s="33"/>
      <c r="F42" s="21"/>
      <c r="G42" s="28"/>
    </row>
    <row r="43" spans="1:7" x14ac:dyDescent="0.25">
      <c r="A43" s="27"/>
      <c r="B43" s="12"/>
      <c r="C43" s="15" t="s">
        <v>59</v>
      </c>
      <c r="D43" s="33"/>
      <c r="E43" s="33"/>
      <c r="F43" s="21"/>
      <c r="G43" s="28"/>
    </row>
    <row r="44" spans="1:7" ht="30" x14ac:dyDescent="0.25">
      <c r="A44" s="27"/>
      <c r="B44" s="12"/>
      <c r="C44" s="15"/>
      <c r="D44" s="33" t="s">
        <v>99</v>
      </c>
      <c r="E44" s="33"/>
      <c r="F44" s="21">
        <v>-21530.95</v>
      </c>
      <c r="G44" s="28"/>
    </row>
    <row r="45" spans="1:7" ht="30" x14ac:dyDescent="0.25">
      <c r="A45" s="27"/>
      <c r="B45" s="12"/>
      <c r="C45" s="12"/>
      <c r="D45" s="33" t="s">
        <v>60</v>
      </c>
      <c r="E45" s="33"/>
      <c r="F45" s="21">
        <v>-13425170.289999999</v>
      </c>
      <c r="G45" s="28"/>
    </row>
    <row r="46" spans="1:7" x14ac:dyDescent="0.25">
      <c r="A46" s="27"/>
      <c r="B46" s="12"/>
      <c r="C46" s="15"/>
      <c r="D46" s="33" t="s">
        <v>61</v>
      </c>
      <c r="E46" s="33"/>
      <c r="F46" s="21">
        <v>-502409.35</v>
      </c>
      <c r="G46" s="28"/>
    </row>
    <row r="47" spans="1:7" x14ac:dyDescent="0.25">
      <c r="A47" s="27"/>
      <c r="B47" s="12"/>
      <c r="C47" s="15"/>
      <c r="D47" s="33" t="s">
        <v>62</v>
      </c>
      <c r="E47" s="33"/>
      <c r="F47" s="21">
        <v>-35393660.869999997</v>
      </c>
      <c r="G47" s="28"/>
    </row>
    <row r="48" spans="1:7" x14ac:dyDescent="0.25">
      <c r="A48" s="27"/>
      <c r="B48" s="12"/>
      <c r="C48" s="15"/>
      <c r="D48" s="33" t="s">
        <v>100</v>
      </c>
      <c r="E48" s="33"/>
      <c r="F48" s="21">
        <v>-5397372.7400000002</v>
      </c>
      <c r="G48" s="28"/>
    </row>
    <row r="49" spans="1:7" x14ac:dyDescent="0.25">
      <c r="A49" s="27"/>
      <c r="B49" s="15"/>
      <c r="C49" s="15"/>
      <c r="D49" s="33" t="s">
        <v>110</v>
      </c>
      <c r="E49" s="33"/>
      <c r="F49" s="21">
        <v>-147252</v>
      </c>
      <c r="G49" s="28"/>
    </row>
    <row r="50" spans="1:7" x14ac:dyDescent="0.25">
      <c r="A50" s="27"/>
      <c r="B50" s="14"/>
      <c r="C50" s="14"/>
      <c r="D50" s="46" t="s">
        <v>63</v>
      </c>
      <c r="E50" s="46"/>
      <c r="F50" s="21">
        <v>-61760379.619999997</v>
      </c>
      <c r="G50" s="28"/>
    </row>
    <row r="51" spans="1:7" x14ac:dyDescent="0.25">
      <c r="A51" s="36"/>
      <c r="B51" s="15"/>
      <c r="C51" s="15"/>
      <c r="D51" s="33" t="s">
        <v>64</v>
      </c>
      <c r="E51" s="33"/>
      <c r="F51" s="20">
        <v>-242000</v>
      </c>
      <c r="G51" s="28"/>
    </row>
    <row r="52" spans="1:7" x14ac:dyDescent="0.25">
      <c r="A52" s="36"/>
      <c r="B52" s="15"/>
      <c r="C52" s="15"/>
      <c r="D52" s="33" t="s">
        <v>65</v>
      </c>
      <c r="E52" s="33"/>
      <c r="F52" s="20">
        <v>-1361528.76</v>
      </c>
      <c r="G52" s="28"/>
    </row>
    <row r="53" spans="1:7" x14ac:dyDescent="0.25">
      <c r="A53" s="36"/>
      <c r="B53" s="15"/>
      <c r="C53" s="15"/>
      <c r="D53" s="33" t="s">
        <v>66</v>
      </c>
      <c r="E53" s="33"/>
      <c r="F53" s="20">
        <v>-232279.42</v>
      </c>
      <c r="G53" s="28"/>
    </row>
    <row r="54" spans="1:7" x14ac:dyDescent="0.25">
      <c r="A54" s="36"/>
      <c r="B54" s="15"/>
      <c r="C54" s="15"/>
      <c r="D54" s="33" t="s">
        <v>67</v>
      </c>
      <c r="E54" s="33"/>
      <c r="F54" s="20">
        <v>-6471639.0199999996</v>
      </c>
      <c r="G54" s="28"/>
    </row>
    <row r="55" spans="1:7" x14ac:dyDescent="0.25">
      <c r="A55" s="36"/>
      <c r="B55" s="15"/>
      <c r="C55" s="15"/>
      <c r="D55" s="33" t="s">
        <v>68</v>
      </c>
      <c r="E55" s="33"/>
      <c r="F55" s="20">
        <v>-4282676.62</v>
      </c>
      <c r="G55" s="28"/>
    </row>
    <row r="56" spans="1:7" x14ac:dyDescent="0.25">
      <c r="A56" s="36"/>
      <c r="B56" s="15"/>
      <c r="C56" s="15"/>
      <c r="D56" s="33" t="s">
        <v>69</v>
      </c>
      <c r="E56" s="33"/>
      <c r="F56" s="20">
        <v>-66773372.759999998</v>
      </c>
      <c r="G56" s="28"/>
    </row>
    <row r="57" spans="1:7" s="13" customFormat="1" x14ac:dyDescent="0.25">
      <c r="A57" s="27"/>
      <c r="B57" s="12"/>
      <c r="C57" s="12"/>
      <c r="D57" s="33" t="s">
        <v>70</v>
      </c>
      <c r="E57" s="33"/>
      <c r="F57" s="21">
        <v>-4803403.59</v>
      </c>
      <c r="G57" s="28"/>
    </row>
    <row r="58" spans="1:7" x14ac:dyDescent="0.25">
      <c r="A58" s="37"/>
      <c r="B58" s="12"/>
      <c r="C58" s="12" t="s">
        <v>71</v>
      </c>
      <c r="D58" s="33"/>
      <c r="E58" s="33"/>
      <c r="F58" s="20"/>
      <c r="G58" s="28"/>
    </row>
    <row r="59" spans="1:7" x14ac:dyDescent="0.25">
      <c r="A59" s="37"/>
      <c r="B59" s="12"/>
      <c r="C59" s="12"/>
      <c r="D59" s="33" t="s">
        <v>111</v>
      </c>
      <c r="E59" s="33"/>
      <c r="F59" s="20">
        <v>-180177.65</v>
      </c>
      <c r="G59" s="28"/>
    </row>
    <row r="60" spans="1:7" x14ac:dyDescent="0.25">
      <c r="A60" s="37"/>
      <c r="B60" s="12"/>
      <c r="C60" s="12"/>
      <c r="D60" s="33" t="s">
        <v>72</v>
      </c>
      <c r="E60" s="33"/>
      <c r="F60" s="20">
        <v>-627024.05000000005</v>
      </c>
      <c r="G60" s="28"/>
    </row>
    <row r="61" spans="1:7" ht="30" x14ac:dyDescent="0.25">
      <c r="A61" s="37"/>
      <c r="B61" s="12"/>
      <c r="C61" s="12"/>
      <c r="D61" s="33" t="s">
        <v>73</v>
      </c>
      <c r="E61" s="33"/>
      <c r="F61" s="20">
        <v>-11265355.49</v>
      </c>
      <c r="G61" s="28"/>
    </row>
    <row r="62" spans="1:7" x14ac:dyDescent="0.25">
      <c r="A62" s="37"/>
      <c r="B62" s="12"/>
      <c r="C62" s="12"/>
      <c r="D62" s="33" t="s">
        <v>74</v>
      </c>
      <c r="E62" s="33"/>
      <c r="F62" s="20">
        <v>-1533814.46</v>
      </c>
      <c r="G62" s="28"/>
    </row>
    <row r="63" spans="1:7" x14ac:dyDescent="0.25">
      <c r="A63" s="37"/>
      <c r="B63" s="12"/>
      <c r="C63" s="12"/>
      <c r="D63" s="33" t="s">
        <v>75</v>
      </c>
      <c r="E63" s="33"/>
      <c r="F63" s="20">
        <v>-2180012.69</v>
      </c>
      <c r="G63" s="28"/>
    </row>
    <row r="64" spans="1:7" ht="30" x14ac:dyDescent="0.25">
      <c r="A64" s="27"/>
      <c r="B64" s="16"/>
      <c r="C64" s="12"/>
      <c r="D64" s="33" t="s">
        <v>76</v>
      </c>
      <c r="E64" s="33"/>
      <c r="F64" s="20">
        <v>-12786976.199999999</v>
      </c>
      <c r="G64" s="28"/>
    </row>
    <row r="65" spans="1:7" ht="30" x14ac:dyDescent="0.25">
      <c r="A65" s="27"/>
      <c r="B65" s="12"/>
      <c r="C65" s="12"/>
      <c r="D65" s="33" t="s">
        <v>77</v>
      </c>
      <c r="E65" s="33"/>
      <c r="F65" s="20">
        <v>-505008.25</v>
      </c>
      <c r="G65" s="28"/>
    </row>
    <row r="66" spans="1:7" x14ac:dyDescent="0.25">
      <c r="A66" s="27"/>
      <c r="B66" s="12"/>
      <c r="C66" s="12" t="s">
        <v>78</v>
      </c>
      <c r="D66" s="33"/>
      <c r="E66" s="33"/>
      <c r="F66" s="20"/>
      <c r="G66" s="28"/>
    </row>
    <row r="67" spans="1:7" x14ac:dyDescent="0.25">
      <c r="A67" s="27"/>
      <c r="B67" s="12"/>
      <c r="C67" s="12"/>
      <c r="D67" s="33" t="s">
        <v>79</v>
      </c>
      <c r="E67" s="33"/>
      <c r="F67" s="20">
        <v>-21650619.379999999</v>
      </c>
      <c r="G67" s="28"/>
    </row>
    <row r="68" spans="1:7" x14ac:dyDescent="0.25">
      <c r="A68" s="27"/>
      <c r="B68" s="12"/>
      <c r="C68" s="12"/>
      <c r="D68" s="33" t="s">
        <v>80</v>
      </c>
      <c r="E68" s="33"/>
      <c r="F68" s="20">
        <v>-9398204.7200000007</v>
      </c>
      <c r="G68" s="28"/>
    </row>
    <row r="69" spans="1:7" x14ac:dyDescent="0.25">
      <c r="A69" s="27"/>
      <c r="B69" s="12"/>
      <c r="C69" s="12"/>
      <c r="D69" s="33" t="s">
        <v>81</v>
      </c>
      <c r="E69" s="33"/>
      <c r="F69" s="20">
        <v>-42116123.950000003</v>
      </c>
      <c r="G69" s="28"/>
    </row>
    <row r="70" spans="1:7" x14ac:dyDescent="0.25">
      <c r="A70" s="27"/>
      <c r="B70" s="12"/>
      <c r="C70" s="12" t="s">
        <v>82</v>
      </c>
      <c r="D70" s="33"/>
      <c r="E70" s="33"/>
      <c r="F70" s="20"/>
      <c r="G70" s="28"/>
    </row>
    <row r="71" spans="1:7" x14ac:dyDescent="0.25">
      <c r="A71" s="27"/>
      <c r="B71" s="12"/>
      <c r="C71" s="12"/>
      <c r="D71" s="33" t="s">
        <v>83</v>
      </c>
      <c r="E71" s="33"/>
      <c r="F71" s="20">
        <v>-266117.19</v>
      </c>
      <c r="G71" s="28"/>
    </row>
    <row r="72" spans="1:7" x14ac:dyDescent="0.25">
      <c r="A72" s="27"/>
      <c r="B72" s="12"/>
      <c r="C72" s="12"/>
      <c r="D72" s="33" t="s">
        <v>84</v>
      </c>
      <c r="E72" s="33"/>
      <c r="F72" s="20">
        <v>-50161.83</v>
      </c>
      <c r="G72" s="28"/>
    </row>
    <row r="73" spans="1:7" x14ac:dyDescent="0.25">
      <c r="A73" s="27"/>
      <c r="B73" s="12"/>
      <c r="C73" s="12"/>
      <c r="D73" s="33" t="s">
        <v>101</v>
      </c>
      <c r="E73" s="33"/>
      <c r="F73" s="20">
        <v>-25799497.170000002</v>
      </c>
      <c r="G73" s="28"/>
    </row>
    <row r="74" spans="1:7" x14ac:dyDescent="0.25">
      <c r="A74" s="27"/>
      <c r="B74" s="12"/>
      <c r="C74" s="12"/>
      <c r="D74" s="33" t="s">
        <v>85</v>
      </c>
      <c r="E74" s="33"/>
      <c r="F74" s="20">
        <v>-1391730.59</v>
      </c>
      <c r="G74" s="28"/>
    </row>
    <row r="75" spans="1:7" ht="30" x14ac:dyDescent="0.25">
      <c r="A75" s="27"/>
      <c r="B75" s="12"/>
      <c r="C75" s="12"/>
      <c r="D75" s="33" t="s">
        <v>86</v>
      </c>
      <c r="E75" s="33"/>
      <c r="F75" s="20">
        <v>-12197313.82</v>
      </c>
      <c r="G75" s="28"/>
    </row>
    <row r="76" spans="1:7" x14ac:dyDescent="0.25">
      <c r="A76" s="27"/>
      <c r="B76" s="12"/>
      <c r="C76" s="12"/>
      <c r="D76" s="34" t="s">
        <v>87</v>
      </c>
      <c r="E76" s="34"/>
      <c r="F76" s="24">
        <f>SUM(F44:F75)</f>
        <v>-342762813.43000001</v>
      </c>
      <c r="G76" s="28"/>
    </row>
    <row r="77" spans="1:7" x14ac:dyDescent="0.25">
      <c r="A77" s="27"/>
      <c r="B77" s="17" t="s">
        <v>15</v>
      </c>
      <c r="C77" s="12"/>
      <c r="D77" s="33"/>
      <c r="E77" s="33"/>
      <c r="F77" s="24">
        <f>SUM(F76+F41)</f>
        <v>144033718.31000006</v>
      </c>
      <c r="G77" s="28"/>
    </row>
    <row r="78" spans="1:7" x14ac:dyDescent="0.25">
      <c r="A78" s="35" t="s">
        <v>88</v>
      </c>
      <c r="B78" s="12"/>
      <c r="C78" s="12"/>
      <c r="D78" s="33"/>
      <c r="E78" s="33"/>
      <c r="F78" s="20"/>
      <c r="G78" s="28"/>
    </row>
    <row r="79" spans="1:7" x14ac:dyDescent="0.25">
      <c r="A79" s="27"/>
      <c r="B79" s="17" t="s">
        <v>58</v>
      </c>
      <c r="C79" s="12"/>
      <c r="D79" s="33"/>
      <c r="E79" s="33"/>
      <c r="F79" s="20"/>
      <c r="G79" s="28"/>
    </row>
    <row r="80" spans="1:7" x14ac:dyDescent="0.25">
      <c r="A80" s="27"/>
      <c r="B80" s="17"/>
      <c r="C80" s="12" t="s">
        <v>112</v>
      </c>
      <c r="D80" s="33"/>
      <c r="E80" s="33"/>
      <c r="F80" s="20"/>
      <c r="G80" s="28"/>
    </row>
    <row r="81" spans="1:7" ht="30" x14ac:dyDescent="0.25">
      <c r="A81" s="27"/>
      <c r="B81" s="17"/>
      <c r="C81" s="12"/>
      <c r="D81" s="33" t="s">
        <v>113</v>
      </c>
      <c r="E81" s="33"/>
      <c r="F81" s="20">
        <v>-3392544.3</v>
      </c>
      <c r="G81" s="28"/>
    </row>
    <row r="82" spans="1:7" x14ac:dyDescent="0.25">
      <c r="A82" s="27"/>
      <c r="B82" s="12"/>
      <c r="C82" s="12" t="s">
        <v>89</v>
      </c>
      <c r="D82" s="33"/>
      <c r="E82" s="33"/>
      <c r="F82" s="20"/>
      <c r="G82" s="28"/>
    </row>
    <row r="83" spans="1:7" ht="30" x14ac:dyDescent="0.25">
      <c r="A83" s="27"/>
      <c r="B83" s="12"/>
      <c r="C83" s="12"/>
      <c r="D83" s="33" t="s">
        <v>90</v>
      </c>
      <c r="E83" s="33"/>
      <c r="F83" s="20">
        <v>-416406.15</v>
      </c>
      <c r="G83" s="28"/>
    </row>
    <row r="84" spans="1:7" x14ac:dyDescent="0.25">
      <c r="A84" s="27"/>
      <c r="B84" s="12"/>
      <c r="C84" s="12"/>
      <c r="D84" s="33" t="s">
        <v>91</v>
      </c>
      <c r="E84" s="33"/>
      <c r="F84" s="20">
        <v>-40225956.57</v>
      </c>
      <c r="G84" s="28"/>
    </row>
    <row r="85" spans="1:7" x14ac:dyDescent="0.25">
      <c r="A85" s="27"/>
      <c r="B85" s="12"/>
      <c r="C85" s="12"/>
      <c r="D85" s="33" t="s">
        <v>114</v>
      </c>
      <c r="E85" s="33"/>
      <c r="F85" s="20">
        <v>-1680855.72</v>
      </c>
      <c r="G85" s="28"/>
    </row>
    <row r="86" spans="1:7" x14ac:dyDescent="0.25">
      <c r="A86" s="27"/>
      <c r="B86" s="12"/>
      <c r="C86" s="12"/>
      <c r="D86" s="33" t="s">
        <v>96</v>
      </c>
      <c r="E86" s="33"/>
      <c r="F86" s="20">
        <v>-629840</v>
      </c>
      <c r="G86" s="28"/>
    </row>
    <row r="87" spans="1:7" ht="30" x14ac:dyDescent="0.25">
      <c r="A87" s="27"/>
      <c r="B87" s="12"/>
      <c r="C87" s="12"/>
      <c r="D87" s="33" t="s">
        <v>115</v>
      </c>
      <c r="E87" s="33"/>
      <c r="F87" s="20">
        <v>-1000000</v>
      </c>
      <c r="G87" s="28"/>
    </row>
    <row r="88" spans="1:7" ht="30" x14ac:dyDescent="0.25">
      <c r="A88" s="27"/>
      <c r="B88" s="12"/>
      <c r="C88" s="12"/>
      <c r="D88" s="33" t="s">
        <v>92</v>
      </c>
      <c r="E88" s="33"/>
      <c r="F88" s="20">
        <v>-13048595.470000001</v>
      </c>
      <c r="G88" s="28"/>
    </row>
    <row r="89" spans="1:7" ht="30" x14ac:dyDescent="0.25">
      <c r="A89" s="27"/>
      <c r="B89" s="12"/>
      <c r="C89" s="12"/>
      <c r="D89" s="33" t="s">
        <v>93</v>
      </c>
      <c r="E89" s="33"/>
      <c r="F89" s="20">
        <v>-4503356.09</v>
      </c>
      <c r="G89" s="28"/>
    </row>
    <row r="90" spans="1:7" ht="30" x14ac:dyDescent="0.25">
      <c r="A90" s="27"/>
      <c r="B90" s="12"/>
      <c r="C90" s="12"/>
      <c r="D90" s="33" t="s">
        <v>94</v>
      </c>
      <c r="E90" s="33"/>
      <c r="F90" s="20">
        <v>-3797379.45</v>
      </c>
      <c r="G90" s="28"/>
    </row>
    <row r="91" spans="1:7" ht="30" x14ac:dyDescent="0.25">
      <c r="A91" s="27"/>
      <c r="B91" s="12"/>
      <c r="C91" s="12"/>
      <c r="D91" s="33" t="s">
        <v>95</v>
      </c>
      <c r="E91" s="33"/>
      <c r="F91" s="20">
        <v>-4949565.74</v>
      </c>
      <c r="G91" s="28"/>
    </row>
    <row r="92" spans="1:7" x14ac:dyDescent="0.25">
      <c r="A92" s="27"/>
      <c r="B92" s="12"/>
      <c r="C92" s="12" t="s">
        <v>97</v>
      </c>
      <c r="D92" s="33"/>
      <c r="E92" s="33"/>
      <c r="F92" s="20"/>
      <c r="G92" s="28"/>
    </row>
    <row r="93" spans="1:7" x14ac:dyDescent="0.25">
      <c r="A93" s="27"/>
      <c r="B93" s="12"/>
      <c r="C93" s="12"/>
      <c r="D93" s="33" t="s">
        <v>98</v>
      </c>
      <c r="E93" s="33"/>
      <c r="F93" s="20">
        <v>-540000</v>
      </c>
      <c r="G93" s="28"/>
    </row>
    <row r="94" spans="1:7" x14ac:dyDescent="0.25">
      <c r="A94" s="27"/>
      <c r="B94" s="12"/>
      <c r="C94" s="12"/>
      <c r="D94" s="34" t="s">
        <v>87</v>
      </c>
      <c r="E94" s="34"/>
      <c r="F94" s="26">
        <f>SUM(F81:F93)</f>
        <v>-74184499.489999995</v>
      </c>
      <c r="G94" s="28"/>
    </row>
    <row r="95" spans="1:7" x14ac:dyDescent="0.25">
      <c r="A95" s="27"/>
      <c r="B95" s="17" t="s">
        <v>16</v>
      </c>
      <c r="C95" s="17"/>
      <c r="D95" s="34"/>
      <c r="E95" s="34"/>
      <c r="F95" s="24">
        <f>F94</f>
        <v>-74184499.489999995</v>
      </c>
      <c r="G95" s="28"/>
    </row>
    <row r="96" spans="1:7" x14ac:dyDescent="0.25">
      <c r="A96" s="35" t="s">
        <v>102</v>
      </c>
      <c r="B96" s="17"/>
      <c r="C96" s="17"/>
      <c r="D96" s="34"/>
      <c r="E96" s="34"/>
      <c r="F96" s="39"/>
      <c r="G96" s="28"/>
    </row>
    <row r="97" spans="1:7" x14ac:dyDescent="0.25">
      <c r="A97" s="27"/>
      <c r="B97" s="17" t="s">
        <v>31</v>
      </c>
      <c r="C97" s="17"/>
      <c r="D97" s="34"/>
      <c r="E97" s="34"/>
      <c r="F97" s="39"/>
      <c r="G97" s="28"/>
    </row>
    <row r="98" spans="1:7" x14ac:dyDescent="0.25">
      <c r="A98" s="27"/>
      <c r="B98" s="17"/>
      <c r="C98" s="44" t="s">
        <v>103</v>
      </c>
      <c r="D98" s="47"/>
      <c r="E98" s="47"/>
      <c r="F98" s="20"/>
      <c r="G98" s="28"/>
    </row>
    <row r="99" spans="1:7" x14ac:dyDescent="0.25">
      <c r="A99" s="27"/>
      <c r="B99" s="17"/>
      <c r="C99" s="44"/>
      <c r="D99" s="47" t="s">
        <v>104</v>
      </c>
      <c r="E99" s="47"/>
      <c r="F99" s="20">
        <v>65707006.640000001</v>
      </c>
      <c r="G99" s="28"/>
    </row>
    <row r="100" spans="1:7" x14ac:dyDescent="0.25">
      <c r="A100" s="27"/>
      <c r="B100" s="17" t="s">
        <v>58</v>
      </c>
      <c r="C100" s="44"/>
      <c r="D100" s="47"/>
      <c r="E100" s="47"/>
      <c r="F100" s="39"/>
      <c r="G100" s="28"/>
    </row>
    <row r="101" spans="1:7" x14ac:dyDescent="0.25">
      <c r="A101" s="27"/>
      <c r="B101" s="17"/>
      <c r="C101" s="44" t="s">
        <v>105</v>
      </c>
      <c r="D101" s="47"/>
      <c r="E101" s="47"/>
      <c r="F101" s="20"/>
      <c r="G101" s="28"/>
    </row>
    <row r="102" spans="1:7" x14ac:dyDescent="0.25">
      <c r="A102" s="27"/>
      <c r="B102" s="17"/>
      <c r="C102" s="44"/>
      <c r="D102" s="47" t="s">
        <v>106</v>
      </c>
      <c r="E102" s="47"/>
      <c r="F102" s="23">
        <v>-350593.2</v>
      </c>
      <c r="G102" s="28"/>
    </row>
    <row r="103" spans="1:7" x14ac:dyDescent="0.25">
      <c r="A103" s="27"/>
      <c r="B103" s="17" t="s">
        <v>107</v>
      </c>
      <c r="C103" s="17"/>
      <c r="D103" s="34"/>
      <c r="E103" s="34"/>
      <c r="F103" s="39">
        <f>F99+F102</f>
        <v>65356413.439999998</v>
      </c>
      <c r="G103" s="28"/>
    </row>
    <row r="104" spans="1:7" x14ac:dyDescent="0.25">
      <c r="A104" s="35" t="s">
        <v>27</v>
      </c>
      <c r="B104" s="12"/>
      <c r="C104" s="12"/>
      <c r="D104" s="33"/>
      <c r="E104" s="33"/>
      <c r="F104" s="39">
        <f>SUM(F95+F77+F103)</f>
        <v>135205632.26000005</v>
      </c>
      <c r="G104" s="28"/>
    </row>
    <row r="105" spans="1:7" x14ac:dyDescent="0.25">
      <c r="A105" s="35" t="s">
        <v>17</v>
      </c>
      <c r="B105" s="12"/>
      <c r="C105" s="12"/>
      <c r="D105" s="33"/>
      <c r="E105" s="33"/>
      <c r="F105" s="26">
        <v>899370335.61000001</v>
      </c>
      <c r="G105" s="28"/>
    </row>
    <row r="106" spans="1:7" ht="15.75" thickBot="1" x14ac:dyDescent="0.3">
      <c r="A106" s="35" t="s">
        <v>18</v>
      </c>
      <c r="B106" s="12"/>
      <c r="C106" s="12"/>
      <c r="D106" s="33"/>
      <c r="E106" s="33"/>
      <c r="F106" s="43">
        <f>SUM(F104+F105)</f>
        <v>1034575967.8700001</v>
      </c>
      <c r="G106" s="28"/>
    </row>
    <row r="107" spans="1:7" ht="15.75" thickTop="1" x14ac:dyDescent="0.25">
      <c r="A107" s="40"/>
      <c r="B107" s="41"/>
      <c r="C107" s="41"/>
      <c r="D107" s="48"/>
      <c r="E107" s="48"/>
      <c r="F107" s="23"/>
      <c r="G107" s="42"/>
    </row>
    <row r="109" spans="1:7" x14ac:dyDescent="0.25">
      <c r="A109" s="8" t="s">
        <v>19</v>
      </c>
    </row>
    <row r="114" spans="2:5" x14ac:dyDescent="0.25">
      <c r="B114" s="11" t="s">
        <v>28</v>
      </c>
      <c r="E114" s="11" t="s">
        <v>29</v>
      </c>
    </row>
    <row r="115" spans="2:5" x14ac:dyDescent="0.25">
      <c r="B115" s="7" t="s">
        <v>20</v>
      </c>
      <c r="E115" s="7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4:G4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1" t="s">
        <v>25</v>
      </c>
    </row>
    <row r="9" spans="1:1" x14ac:dyDescent="0.25">
      <c r="A9" t="s">
        <v>26</v>
      </c>
    </row>
    <row r="10" spans="1:1" x14ac:dyDescent="0.25">
      <c r="A10">
        <v>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FAITH N. AGDON</cp:lastModifiedBy>
  <cp:lastPrinted>2025-04-21T05:17:34Z</cp:lastPrinted>
  <dcterms:created xsi:type="dcterms:W3CDTF">2015-06-05T18:17:20Z</dcterms:created>
  <dcterms:modified xsi:type="dcterms:W3CDTF">2025-07-18T00:33:24Z</dcterms:modified>
</cp:coreProperties>
</file>